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KNIHA JÍZD" state="visible" r:id="rId4"/>
    <sheet sheetId="2" name="Souhrn" state="visible" r:id="rId5"/>
    <sheet sheetId="3" name="Sazby" state="visible" r:id="rId6"/>
    <sheet sheetId="4" name="Návod" state="visible" r:id="rId7"/>
  </sheets>
  <definedNames>
    <definedName name="_xlnm.Print_Area" localSheetId="0">OFFSET('KNIHA JÍZD'!$A$1,0,0,MAX(6+1,6+COUNT('KNIHA JÍZD'!$A$7:$A$506)),13)</definedName>
    <definedName name="_xlnm.Print_Titles" localSheetId="0">'KNIHA JÍZD'!$6:$6</definedName>
  </definedNames>
  <calcPr calcId="171027" fullCalcOnLoad="1"/>
</workbook>
</file>

<file path=xl/sharedStrings.xml><?xml version="1.0" encoding="utf-8"?>
<sst xmlns="http://schemas.openxmlformats.org/spreadsheetml/2006/main" count="151" uniqueCount="92">
  <si>
    <t>Kniha jízd</t>
  </si>
  <si>
    <t>Vyplňuješ jen žlutá pole nahoře a bílé řádky. Šedé se počítá samo. Návod je na listu Návod.</t>
  </si>
  <si>
    <t>SPZ</t>
  </si>
  <si>
    <t>Palivo</t>
  </si>
  <si>
    <t>Spotřeba na 100 km</t>
  </si>
  <si>
    <t>Rok</t>
  </si>
  <si>
    <t>Tachometr k 1. 1.</t>
  </si>
  <si>
    <t>nafta</t>
  </si>
  <si>
    <t>← spotřebu najdeš v technickém průkazu, u elektromobilu zadej kWh</t>
  </si>
  <si>
    <t>Datum</t>
  </si>
  <si>
    <t>Odkud</t>
  </si>
  <si>
    <t>Kam</t>
  </si>
  <si>
    <t>Účel</t>
  </si>
  <si>
    <t>Typ</t>
  </si>
  <si>
    <t>Stav km před</t>
  </si>
  <si>
    <t>Stav km po</t>
  </si>
  <si>
    <t>km</t>
  </si>
  <si>
    <t>Čas od</t>
  </si>
  <si>
    <t>Čas do</t>
  </si>
  <si>
    <t>Přes</t>
  </si>
  <si>
    <t>Řidič</t>
  </si>
  <si>
    <t>Poznámka</t>
  </si>
  <si>
    <t>Souhrn</t>
  </si>
  <si>
    <t>Počítá se samo z listu KNIHA JÍZD. Náhrada = služební km × (základní náhrada + spotřeba / 100 × cena paliva), sazba platná v měsíci jízdy.</t>
  </si>
  <si>
    <t>Měsíc</t>
  </si>
  <si>
    <t>Služební km</t>
  </si>
  <si>
    <t>Soukromé km</t>
  </si>
  <si>
    <t>Základní náhrada Kč/km</t>
  </si>
  <si>
    <t>Cena paliva Kč</t>
  </si>
  <si>
    <t>Náhrada Kč/km</t>
  </si>
  <si>
    <t>Náhrada celkem Kč</t>
  </si>
  <si>
    <t/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</si>
  <si>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</si>
  <si>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</si>
  <si>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</si>
  <si>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</si>
  <si>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</si>
  <si>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</si>
  <si>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</si>
  <si>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</si>
  <si>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</si>
  <si>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</si>
  <si>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</si>
  <si>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</si>
  <si>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Celkem</t>
  </si>
  <si>
    <t>Srovnání s paušálem na dopravu</t>
  </si>
  <si>
    <t>Paušál za měsíc</t>
  </si>
  <si>
    <t>§ 24 odst. 2 písm. zt) ZDP. Auto používané i soukromě: 80 %, tedy 4 000 Kč.</t>
  </si>
  <si>
    <t>Paušál za rok</t>
  </si>
  <si>
    <t>Náhrady podle knihy jízd</t>
  </si>
  <si>
    <t>Zatím vychází líp</t>
  </si>
  <si>
    <t>Výpočet je orientační a nenahrazuje daňového poradce.</t>
  </si>
  <si>
    <t>Sazby</t>
  </si>
  <si>
    <t>Úřední sazby z vyhlášek MPSV o cestovních náhradách, sazebník ověřen k 1. 11. 2026. Sazby na rok 2027 zatím nevyšly. Poslední jsou pro rok 2026 (573/2025 Sb., 175/2026 Sb., 78/2026 Sb.). Až vyhláška na rok 2027 vyjde, stáhni si nový vzor na carster.app, nebo sem doplň řádky pro rok 2027.</t>
  </si>
  <si>
    <t>Druh</t>
  </si>
  <si>
    <t>Platí od</t>
  </si>
  <si>
    <t>Platí do</t>
  </si>
  <si>
    <t>Sazba</t>
  </si>
  <si>
    <t>Jednotka</t>
  </si>
  <si>
    <t>Vyhláška</t>
  </si>
  <si>
    <t>základní náhrada</t>
  </si>
  <si>
    <t>Kč/km</t>
  </si>
  <si>
    <t>467/2022 Sb.</t>
  </si>
  <si>
    <t>benzin 95</t>
  </si>
  <si>
    <t>Kč/l</t>
  </si>
  <si>
    <t>benzin 98</t>
  </si>
  <si>
    <t>191/2023 Sb.</t>
  </si>
  <si>
    <t>elektřina</t>
  </si>
  <si>
    <t>Kč/kWh</t>
  </si>
  <si>
    <t>85/2023 Sb.</t>
  </si>
  <si>
    <t>398/2023 Sb.</t>
  </si>
  <si>
    <t>475/2024 Sb.</t>
  </si>
  <si>
    <t>573/2025 Sb.</t>
  </si>
  <si>
    <t>175/2026 Sb.</t>
  </si>
  <si>
    <t>78/2026 Sb.</t>
  </si>
  <si>
    <t>Návod</t>
  </si>
  <si>
    <t>Tři kroky a máš hotovo.</t>
  </si>
  <si>
    <t>1</t>
  </si>
  <si>
    <t>Nahoře na listu KNIHA JÍZD vyplň žlutá pole: SPZ, palivo, spotřebu z technického průkazu, rok a stav tachometru k 1. 1.</t>
  </si>
  <si>
    <t>2</t>
  </si>
  <si>
    <t>Každou jízdu zapiš na jeden bílý řádek: datum, odkud, kam, účel a typ. Pak stav tachometru po jízdě - kilometry a stav před jízdou se dopočítají samy.</t>
  </si>
  <si>
    <t>3</t>
  </si>
  <si>
    <t>List Souhrn ukáže služební a soukromé kilometry po měsících, náhradu podle vyhlášky platné v daném měsíci a srovnání s paušálem.</t>
  </si>
  <si>
    <t>!</t>
  </si>
  <si>
    <t>Jedeš soukromě? Zapiš to taky, typ „soukromá“. Jinak nebude navazovat tachometr.</t>
  </si>
  <si>
    <t>Účel piš konkrétně: ne „služební jízda“, ale „předání zakázky, klient Novák“.</t>
  </si>
  <si>
    <t>Červeně se zbarví: stav tachometru menší než před jízdou, nebo vyplněné datum bez odkud, kam, účelu či typu.</t>
  </si>
  <si>
    <t>Vzorový řádek (do knihy ho nekopíruj):</t>
  </si>
  <si>
    <t>3. 2. 2027  |  Praha, Vinohradská 12  |  Kladno, Průmyslová 4  |  Předání zakázky, klient Novák s.r.o.  |  služební  |  48 210  |  48 242  |  32 km</t>
  </si>
  <si>
    <t>→</t>
  </si>
  <si>
    <t>Nebaví tě to psát ručně? Soubor nahraješ do Carsteru: u vozidla v menu Export a import dat → Import staré knihy jízd. Sloupce se poznají samy, jízdy se ti ukážou ke kontrole.</t>
  </si>
  <si>
    <t>Výpočty jsou orientační a nenahrazují daňového poradce. Vzor zdarma od carster.app.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</si>
</sst>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&quot; l/kWh&quot;"/>
    <numFmt numFmtId="165" formatCode="#,##0&quot; km&quot;"/>
    <numFmt numFmtId="166" formatCode="d. m. yyyy"/>
    <numFmt numFmtId="167" formatCode="#,##0&quot; Kč&quot;"/>
  </numFmts>
  <fonts count="20" x14ac:knownFonts="1">
    <font>
      <color theme="1"/>
      <family val="2"/>
      <scheme val="minor"/>
      <sz val="11"/>
      <name val="Calibri"/>
    </font>
    <font>
      <b/>
      <color rgb="FFFFFFFF"/>
      <sz val="15"/>
      <name val="Arial"/>
    </font>
    <font>
      <i/>
      <color rgb="FF64748B"/>
      <sz val="9"/>
      <name val="Arial"/>
    </font>
    <font>
      <b/>
      <color rgb="FF64748B"/>
      <sz val="9"/>
      <name val="Arial"/>
    </font>
    <font>
      <b/>
      <color rgb="FF0000FF"/>
      <sz val="11"/>
      <name val="Arial"/>
    </font>
    <font>
      <b/>
      <color rgb="FFFFFFFF"/>
      <sz val="10"/>
      <name val="Arial"/>
    </font>
    <font>
      <b/>
      <color rgb="FFCBD5E1"/>
      <sz val="10"/>
      <name val="Arial"/>
    </font>
    <font>
      <sz val="10"/>
      <name val="Arial"/>
    </font>
    <font>
      <color rgb="FF475569"/>
      <sz val="10"/>
      <name val="Arial"/>
    </font>
    <font>
      <b/>
      <sz val="10"/>
      <name val="Arial"/>
    </font>
    <font>
      <b/>
      <sz val="12"/>
      <name val="Arial"/>
    </font>
    <font>
      <i/>
      <color rgb="FFB91C1C"/>
      <sz val="9"/>
      <name val="Arial"/>
    </font>
    <font>
      <b/>
      <sz val="11"/>
      <name val="Arial"/>
    </font>
    <font>
      <color rgb="FF0000FF"/>
      <name val="Arial"/>
    </font>
    <font>
      <b/>
      <color rgb="FF047857"/>
      <sz val="11"/>
      <name val="Arial"/>
    </font>
    <font>
      <color rgb="FF0000FF"/>
      <sz val="10"/>
      <name val="Arial"/>
    </font>
    <font>
      <color rgb="FF0F172A"/>
      <sz val="10"/>
      <name val="Arial"/>
    </font>
    <font>
      <sz val="11"/>
      <name val="Arial"/>
    </font>
    <font>
      <b/>
      <color rgb="FF64748B"/>
      <sz val="10"/>
      <name val="Arial"/>
    </font>
    <font>
      <color rgb="FF334155"/>
      <sz val="9"/>
      <name val="Courier New"/>
    </font>
  </fonts>
  <fills count="9">
    <fill>
      <patternFill patternType="none"/>
    </fill>
    <fill>
      <patternFill patternType="gray125"/>
    </fill>
    <fill>
      <patternFill patternType="solid">
        <fgColor rgb="FF0F172A"/>
        <bgColor rgb="FF0F172A"/>
      </patternFill>
    </fill>
    <fill>
      <patternFill patternType="solid">
        <fgColor rgb="FFFEF9C3"/>
        <bgColor rgb="FFFEF9C3"/>
      </patternFill>
    </fill>
    <fill>
      <patternFill patternType="solid">
        <fgColor rgb="FF047857"/>
        <bgColor rgb="FF047857"/>
      </patternFill>
    </fill>
    <fill>
      <patternFill patternType="solid">
        <fgColor rgb="FF334155"/>
        <bgColor rgb="FF334155"/>
      </patternFill>
    </fill>
    <fill>
      <patternFill patternType="solid">
        <fgColor rgb="FFF1F5F9"/>
        <bgColor rgb="FFF1F5F9"/>
      </patternFill>
    </fill>
    <fill>
      <patternFill patternType="solid">
        <fgColor rgb="FFF8FAFC"/>
        <bgColor rgb="FFF8FAFC"/>
      </patternFill>
    </fill>
    <fill>
      <patternFill patternType="solid">
        <fgColor rgb="FFECFDF5"/>
        <bgColor rgb="FFECFDF5"/>
      </patternFill>
    </fill>
  </fills>
  <borders count="4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/>
      <bottom style="thin">
        <color rgb="FFE2E8F0"/>
      </bottom>
      <diagonal/>
    </border>
    <border>
      <left/>
      <right/>
      <top style="medium">
        <color rgb="FF10B98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166" fontId="7" fillId="0" borderId="2" xfId="0" applyNumberFormat="1" applyFont="1" applyBorder="1"/>
    <xf numFmtId="0" fontId="7" fillId="0" borderId="2" xfId="0" applyFont="1" applyBorder="1"/>
    <xf numFmtId="3" fontId="8" fillId="6" borderId="2" xfId="0" applyNumberFormat="1" applyFont="1" applyFill="1" applyBorder="1"/>
    <xf numFmtId="3" fontId="7" fillId="0" borderId="2" xfId="0" applyNumberFormat="1" applyFont="1" applyBorder="1"/>
    <xf numFmtId="3" fontId="9" fillId="6" borderId="2" xfId="0" applyNumberFormat="1" applyFont="1" applyFill="1" applyBorder="1"/>
    <xf numFmtId="20" fontId="7" fillId="0" borderId="2" xfId="0" applyNumberFormat="1" applyFont="1" applyBorder="1"/>
    <xf numFmtId="166" fontId="7" fillId="7" borderId="2" xfId="0" applyNumberFormat="1" applyFont="1" applyFill="1" applyBorder="1"/>
    <xf numFmtId="0" fontId="7" fillId="7" borderId="2" xfId="0" applyFont="1" applyFill="1" applyBorder="1"/>
    <xf numFmtId="3" fontId="7" fillId="7" borderId="2" xfId="0" applyNumberFormat="1" applyFont="1" applyFill="1" applyBorder="1"/>
    <xf numFmtId="20" fontId="7" fillId="7" borderId="2" xfId="0" applyNumberFormat="1" applyFont="1" applyFill="1" applyBorder="1"/>
    <xf numFmtId="0" fontId="10" fillId="0" borderId="0" xfId="0" applyFont="1"/>
    <xf numFmtId="2" fontId="7" fillId="0" borderId="2" xfId="0" applyNumberFormat="1" applyFont="1" applyBorder="1"/>
    <xf numFmtId="4" fontId="7" fillId="0" borderId="2" xfId="0" applyNumberFormat="1" applyFont="1" applyBorder="1"/>
    <xf numFmtId="0" fontId="11" fillId="0" borderId="2" xfId="0" applyFont="1" applyBorder="1"/>
    <xf numFmtId="2" fontId="7" fillId="7" borderId="2" xfId="0" applyNumberFormat="1" applyFont="1" applyFill="1" applyBorder="1"/>
    <xf numFmtId="4" fontId="7" fillId="7" borderId="2" xfId="0" applyNumberFormat="1" applyFont="1" applyFill="1" applyBorder="1"/>
    <xf numFmtId="0" fontId="11" fillId="7" borderId="2" xfId="0" applyFont="1" applyFill="1" applyBorder="1"/>
    <xf numFmtId="0" fontId="12" fillId="8" borderId="3" xfId="0" applyFont="1" applyFill="1" applyBorder="1"/>
    <xf numFmtId="3" fontId="12" fillId="8" borderId="3" xfId="0" applyNumberFormat="1" applyFont="1" applyFill="1" applyBorder="1"/>
    <xf numFmtId="4" fontId="12" fillId="8" borderId="3" xfId="0" applyNumberFormat="1" applyFont="1" applyFill="1" applyBorder="1"/>
    <xf numFmtId="0" fontId="7" fillId="0" borderId="0" xfId="0" applyFont="1"/>
    <xf numFmtId="167" fontId="13" fillId="0" borderId="0" xfId="0" applyNumberFormat="1" applyFont="1"/>
    <xf numFmtId="0" fontId="2" fillId="0" borderId="0" xfId="0" applyFont="1"/>
    <xf numFmtId="167" fontId="7" fillId="0" borderId="0" xfId="0" applyNumberFormat="1" applyFont="1"/>
    <xf numFmtId="0" fontId="14" fillId="0" borderId="0" xfId="0" applyFont="1" applyAlignment="1">
      <alignment horizontal="right"/>
    </xf>
    <xf numFmtId="0" fontId="2" fillId="0" borderId="0" xfId="0" applyFont="1" applyAlignment="1">
      <alignment vertical="center" wrapText="1"/>
    </xf>
    <xf numFmtId="0" fontId="5" fillId="4" borderId="0" xfId="0" applyFont="1" applyFill="1"/>
    <xf numFmtId="0" fontId="15" fillId="0" borderId="2" xfId="0" applyFont="1" applyBorder="1"/>
    <xf numFmtId="166" fontId="15" fillId="0" borderId="2" xfId="0" applyNumberFormat="1" applyFont="1" applyBorder="1"/>
    <xf numFmtId="2" fontId="15" fillId="0" borderId="2" xfId="0" applyNumberFormat="1" applyFont="1" applyBorder="1"/>
    <xf numFmtId="0" fontId="16" fillId="0" borderId="2" xfId="0" applyFont="1" applyBorder="1"/>
    <xf numFmtId="0" fontId="15" fillId="7" borderId="2" xfId="0" applyFont="1" applyFill="1" applyBorder="1"/>
    <xf numFmtId="166" fontId="15" fillId="7" borderId="2" xfId="0" applyNumberFormat="1" applyFont="1" applyFill="1" applyBorder="1"/>
    <xf numFmtId="2" fontId="15" fillId="7" borderId="2" xfId="0" applyNumberFormat="1" applyFont="1" applyFill="1" applyBorder="1"/>
    <xf numFmtId="0" fontId="16" fillId="7" borderId="2" xfId="0" applyFont="1" applyFill="1" applyBorder="1"/>
    <xf numFmtId="0" fontId="14" fillId="0" borderId="0" xfId="0" applyFont="1" applyAlignment="1">
      <alignment horizontal="center" vertical="top"/>
    </xf>
    <xf numFmtId="0" fontId="17" fillId="0" borderId="0" xfId="0" applyFont="1" applyAlignment="1">
      <alignment vertical="top" wrapText="1"/>
    </xf>
    <xf numFmtId="0" fontId="18" fillId="0" borderId="0" xfId="0" applyFont="1" applyAlignment="1">
      <alignment vertical="top" wrapText="1"/>
    </xf>
    <xf numFmtId="0" fontId="19" fillId="7" borderId="0" xfId="0" applyFont="1" applyFill="1" applyAlignment="1">
      <alignment vertical="top" wrapText="1"/>
    </xf>
    <xf numFmtId="0" fontId="1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5">
    <dxf>
      <fill>
        <patternFill patternType="solid">
          <fgColor rgb="FFFCA5A5"/>
          <bgColor rgb="FFFCA5A5"/>
        </patternFill>
      </fill>
    </dxf>
    <dxf>
      <fill>
        <patternFill patternType="solid">
          <fgColor rgb="FFFEE2E2"/>
          <bgColor rgb="FFFEE2E2"/>
        </patternFill>
      </fill>
    </dxf>
    <dxf>
      <fill>
        <patternFill patternType="solid">
          <fgColor rgb="FFFEE2E2"/>
          <bgColor rgb="FFFEE2E2"/>
        </patternFill>
      </fill>
    </dxf>
    <dxf>
      <fill>
        <patternFill patternType="solid">
          <fgColor rgb="FFFEE2E2"/>
          <bgColor rgb="FFFEE2E2"/>
        </patternFill>
      </fill>
    </dxf>
    <dxf>
      <fill>
        <patternFill patternType="solid">
          <fgColor rgb="FFFEE2E2"/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51200</xdr:colOff>
      <xdr:row>0</xdr:row>
      <xdr:rowOff>115000</xdr:rowOff>
    </xdr:from>
    <xdr:ext cx="809625" cy="285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51200</xdr:colOff>
      <xdr:row>0</xdr:row>
      <xdr:rowOff>115000</xdr:rowOff>
    </xdr:from>
    <xdr:ext cx="809625" cy="285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51200</xdr:colOff>
      <xdr:row>0</xdr:row>
      <xdr:rowOff>115000</xdr:rowOff>
    </xdr:from>
    <xdr:ext cx="809625" cy="285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51200</xdr:colOff>
      <xdr:row>0</xdr:row>
      <xdr:rowOff>115000</xdr:rowOff>
    </xdr:from>
    <xdr:ext cx="809625" cy="285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0B981"/>
    <pageSetUpPr fitToPage="1"/>
  </sheetPr>
  <dimension ref="A1:M506"/>
  <sheetViews>
    <sheetView workbookViewId="0" showGridLines="0" zoomScale="11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3" width="24" customWidth="1"/>
    <col min="4" max="4" width="34" customWidth="1"/>
    <col min="5" max="5" width="12" customWidth="1"/>
    <col min="6" max="7" width="13" customWidth="1"/>
    <col min="9" max="10" width="8" customWidth="1"/>
    <col min="11" max="11" width="18" customWidth="1"/>
    <col min="12" max="12" width="16" customWidth="1"/>
    <col min="13" max="13" width="26" customWidth="1"/>
  </cols>
  <sheetData>
    <row r="1" ht="46" customHeight="1" spans="1:13" x14ac:dyDescent="0.25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ht="22" customHeight="1" spans="1:1" x14ac:dyDescent="0.25">
      <c r="A2" s="3" t="s">
        <v>1</v>
      </c>
    </row>
    <row r="3" spans="1:5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4" customHeight="1" spans="1:6" x14ac:dyDescent="0.25">
      <c r="A4" s="5"/>
      <c r="B4" s="5" t="s">
        <v>7</v>
      </c>
      <c r="C4" s="6"/>
      <c r="D4" s="7">
        <v>2027</v>
      </c>
      <c r="E4" s="8"/>
      <c r="F4" s="3" t="s">
        <v>8</v>
      </c>
    </row>
    <row r="5" ht="10" customHeight="1" x14ac:dyDescent="0.25"/>
    <row r="6" ht="32" customHeight="1" spans="1:13" x14ac:dyDescent="0.25">
      <c r="A6" s="9" t="s">
        <v>9</v>
      </c>
      <c r="B6" s="9" t="s">
        <v>10</v>
      </c>
      <c r="C6" s="9" t="s">
        <v>11</v>
      </c>
      <c r="D6" s="9" t="s">
        <v>12</v>
      </c>
      <c r="E6" s="9" t="s">
        <v>13</v>
      </c>
      <c r="F6" s="10" t="s">
        <v>14</v>
      </c>
      <c r="G6" s="10" t="s">
        <v>15</v>
      </c>
      <c r="H6" s="9" t="s">
        <v>16</v>
      </c>
      <c r="I6" s="10" t="s">
        <v>17</v>
      </c>
      <c r="J6" s="10" t="s">
        <v>18</v>
      </c>
      <c r="K6" s="10" t="s">
        <v>19</v>
      </c>
      <c r="L6" s="10" t="s">
        <v>20</v>
      </c>
      <c r="M6" s="10" t="s">
        <v>21</v>
      </c>
    </row>
    <row r="7" spans="1:13" x14ac:dyDescent="0.25">
      <c r="A7" s="11"/>
      <c r="B7" s="12"/>
      <c r="C7" s="12"/>
      <c r="D7" s="12"/>
      <c r="E7" s="12"/>
      <c r="F7" s="13" t="str">
        <f>IF(AND(ISNUMBER($E$4),ISNUMBER(G7)),$E$4,"")</f>
        <v/>
      </c>
      <c r="G7" s="14"/>
      <c r="H7" s="15" t="str">
        <f>IF(AND(ISNUMBER(F7),ISNUMBER(G7)),G7-F7,"")</f>
        <v/>
      </c>
      <c r="I7" s="16"/>
      <c r="J7" s="16"/>
      <c r="K7" s="12"/>
      <c r="L7" s="12"/>
      <c r="M7" s="12"/>
    </row>
    <row r="8" spans="1:13" x14ac:dyDescent="0.25">
      <c r="A8" s="17"/>
      <c r="B8" s="18"/>
      <c r="C8" s="18"/>
      <c r="D8" s="18"/>
      <c r="E8" s="18"/>
      <c r="F8" s="13" t="str">
        <f>IF(AND(ISNUMBER(G7),ISNUMBER(G8)),G7,"")</f>
        <v/>
      </c>
      <c r="G8" s="19"/>
      <c r="H8" s="15" t="str">
        <f>IF(AND(ISNUMBER(F8),ISNUMBER(G8)),G8-F8,"")</f>
        <v/>
      </c>
      <c r="I8" s="20"/>
      <c r="J8" s="20"/>
      <c r="K8" s="18"/>
      <c r="L8" s="18"/>
      <c r="M8" s="18"/>
    </row>
    <row r="9" spans="1:13" x14ac:dyDescent="0.25">
      <c r="A9" s="11"/>
      <c r="B9" s="12"/>
      <c r="C9" s="12"/>
      <c r="D9" s="12"/>
      <c r="E9" s="12"/>
      <c r="F9" s="13" t="str">
        <f>IF(AND(ISNUMBER(G8),ISNUMBER(G9)),G8,"")</f>
        <v/>
      </c>
      <c r="G9" s="14"/>
      <c r="H9" s="15" t="str">
        <f>IF(AND(ISNUMBER(F9),ISNUMBER(G9)),G9-F9,"")</f>
        <v/>
      </c>
      <c r="I9" s="16"/>
      <c r="J9" s="16"/>
      <c r="K9" s="12"/>
      <c r="L9" s="12"/>
      <c r="M9" s="12"/>
    </row>
    <row r="10" spans="1:13" x14ac:dyDescent="0.25">
      <c r="A10" s="17"/>
      <c r="B10" s="18"/>
      <c r="C10" s="18"/>
      <c r="D10" s="18"/>
      <c r="E10" s="18"/>
      <c r="F10" s="13" t="str">
        <f>IF(AND(ISNUMBER(G9),ISNUMBER(G10)),G9,"")</f>
        <v/>
      </c>
      <c r="G10" s="19"/>
      <c r="H10" s="15" t="str">
        <f>IF(AND(ISNUMBER(F10),ISNUMBER(G10)),G10-F10,"")</f>
        <v/>
      </c>
      <c r="I10" s="20"/>
      <c r="J10" s="20"/>
      <c r="K10" s="18"/>
      <c r="L10" s="18"/>
      <c r="M10" s="18"/>
    </row>
    <row r="11" spans="1:13" x14ac:dyDescent="0.25">
      <c r="A11" s="11"/>
      <c r="B11" s="12"/>
      <c r="C11" s="12"/>
      <c r="D11" s="12"/>
      <c r="E11" s="12"/>
      <c r="F11" s="13" t="str">
        <f>IF(AND(ISNUMBER(G10),ISNUMBER(G11)),G10,"")</f>
        <v/>
      </c>
      <c r="G11" s="14"/>
      <c r="H11" s="15" t="str">
        <f>IF(AND(ISNUMBER(F11),ISNUMBER(G11)),G11-F11,"")</f>
        <v/>
      </c>
      <c r="I11" s="16"/>
      <c r="J11" s="16"/>
      <c r="K11" s="12"/>
      <c r="L11" s="12"/>
      <c r="M11" s="12"/>
    </row>
    <row r="12" spans="1:13" x14ac:dyDescent="0.25">
      <c r="A12" s="17"/>
      <c r="B12" s="18"/>
      <c r="C12" s="18"/>
      <c r="D12" s="18"/>
      <c r="E12" s="18"/>
      <c r="F12" s="13" t="str">
        <f>IF(AND(ISNUMBER(G11),ISNUMBER(G12)),G11,"")</f>
        <v/>
      </c>
      <c r="G12" s="19"/>
      <c r="H12" s="15" t="str">
        <f>IF(AND(ISNUMBER(F12),ISNUMBER(G12)),G12-F12,"")</f>
        <v/>
      </c>
      <c r="I12" s="20"/>
      <c r="J12" s="20"/>
      <c r="K12" s="18"/>
      <c r="L12" s="18"/>
      <c r="M12" s="18"/>
    </row>
    <row r="13" spans="1:13" x14ac:dyDescent="0.25">
      <c r="A13" s="11"/>
      <c r="B13" s="12"/>
      <c r="C13" s="12"/>
      <c r="D13" s="12"/>
      <c r="E13" s="12"/>
      <c r="F13" s="13" t="str">
        <f>IF(AND(ISNUMBER(G12),ISNUMBER(G13)),G12,"")</f>
        <v/>
      </c>
      <c r="G13" s="14"/>
      <c r="H13" s="15" t="str">
        <f>IF(AND(ISNUMBER(F13),ISNUMBER(G13)),G13-F13,"")</f>
        <v/>
      </c>
      <c r="I13" s="16"/>
      <c r="J13" s="16"/>
      <c r="K13" s="12"/>
      <c r="L13" s="12"/>
      <c r="M13" s="12"/>
    </row>
    <row r="14" spans="1:13" x14ac:dyDescent="0.25">
      <c r="A14" s="17"/>
      <c r="B14" s="18"/>
      <c r="C14" s="18"/>
      <c r="D14" s="18"/>
      <c r="E14" s="18"/>
      <c r="F14" s="13" t="str">
        <f>IF(AND(ISNUMBER(G13),ISNUMBER(G14)),G13,"")</f>
        <v/>
      </c>
      <c r="G14" s="19"/>
      <c r="H14" s="15" t="str">
        <f>IF(AND(ISNUMBER(F14),ISNUMBER(G14)),G14-F14,"")</f>
        <v/>
      </c>
      <c r="I14" s="20"/>
      <c r="J14" s="20"/>
      <c r="K14" s="18"/>
      <c r="L14" s="18"/>
      <c r="M14" s="18"/>
    </row>
    <row r="15" spans="1:13" x14ac:dyDescent="0.25">
      <c r="A15" s="11"/>
      <c r="B15" s="12"/>
      <c r="C15" s="12"/>
      <c r="D15" s="12"/>
      <c r="E15" s="12"/>
      <c r="F15" s="13" t="str">
        <f>IF(AND(ISNUMBER(G14),ISNUMBER(G15)),G14,"")</f>
        <v/>
      </c>
      <c r="G15" s="14"/>
      <c r="H15" s="15" t="str">
        <f>IF(AND(ISNUMBER(F15),ISNUMBER(G15)),G15-F15,"")</f>
        <v/>
      </c>
      <c r="I15" s="16"/>
      <c r="J15" s="16"/>
      <c r="K15" s="12"/>
      <c r="L15" s="12"/>
      <c r="M15" s="12"/>
    </row>
    <row r="16" spans="1:13" x14ac:dyDescent="0.25">
      <c r="A16" s="17"/>
      <c r="B16" s="18"/>
      <c r="C16" s="18"/>
      <c r="D16" s="18"/>
      <c r="E16" s="18"/>
      <c r="F16" s="13" t="str">
        <f>IF(AND(ISNUMBER(G15),ISNUMBER(G16)),G15,"")</f>
        <v/>
      </c>
      <c r="G16" s="19"/>
      <c r="H16" s="15" t="str">
        <f>IF(AND(ISNUMBER(F16),ISNUMBER(G16)),G16-F16,"")</f>
        <v/>
      </c>
      <c r="I16" s="20"/>
      <c r="J16" s="20"/>
      <c r="K16" s="18"/>
      <c r="L16" s="18"/>
      <c r="M16" s="18"/>
    </row>
    <row r="17" spans="1:13" x14ac:dyDescent="0.25">
      <c r="A17" s="11"/>
      <c r="B17" s="12"/>
      <c r="C17" s="12"/>
      <c r="D17" s="12"/>
      <c r="E17" s="12"/>
      <c r="F17" s="13" t="str">
        <f>IF(AND(ISNUMBER(G16),ISNUMBER(G17)),G16,"")</f>
        <v/>
      </c>
      <c r="G17" s="14"/>
      <c r="H17" s="15" t="str">
        <f>IF(AND(ISNUMBER(F17),ISNUMBER(G17)),G17-F17,"")</f>
        <v/>
      </c>
      <c r="I17" s="16"/>
      <c r="J17" s="16"/>
      <c r="K17" s="12"/>
      <c r="L17" s="12"/>
      <c r="M17" s="12"/>
    </row>
    <row r="18" spans="1:13" x14ac:dyDescent="0.25">
      <c r="A18" s="17"/>
      <c r="B18" s="18"/>
      <c r="C18" s="18"/>
      <c r="D18" s="18"/>
      <c r="E18" s="18"/>
      <c r="F18" s="13" t="str">
        <f>IF(AND(ISNUMBER(G17),ISNUMBER(G18)),G17,"")</f>
        <v/>
      </c>
      <c r="G18" s="19"/>
      <c r="H18" s="15" t="str">
        <f>IF(AND(ISNUMBER(F18),ISNUMBER(G18)),G18-F18,"")</f>
        <v/>
      </c>
      <c r="I18" s="20"/>
      <c r="J18" s="20"/>
      <c r="K18" s="18"/>
      <c r="L18" s="18"/>
      <c r="M18" s="18"/>
    </row>
    <row r="19" spans="1:13" x14ac:dyDescent="0.25">
      <c r="A19" s="11"/>
      <c r="B19" s="12"/>
      <c r="C19" s="12"/>
      <c r="D19" s="12"/>
      <c r="E19" s="12"/>
      <c r="F19" s="13" t="str">
        <f>IF(AND(ISNUMBER(G18),ISNUMBER(G19)),G18,"")</f>
        <v/>
      </c>
      <c r="G19" s="14"/>
      <c r="H19" s="15" t="str">
        <f>IF(AND(ISNUMBER(F19),ISNUMBER(G19)),G19-F19,"")</f>
        <v/>
      </c>
      <c r="I19" s="16"/>
      <c r="J19" s="16"/>
      <c r="K19" s="12"/>
      <c r="L19" s="12"/>
      <c r="M19" s="12"/>
    </row>
    <row r="20" spans="1:13" x14ac:dyDescent="0.25">
      <c r="A20" s="17"/>
      <c r="B20" s="18"/>
      <c r="C20" s="18"/>
      <c r="D20" s="18"/>
      <c r="E20" s="18"/>
      <c r="F20" s="13" t="str">
        <f>IF(AND(ISNUMBER(G19),ISNUMBER(G20)),G19,"")</f>
        <v/>
      </c>
      <c r="G20" s="19"/>
      <c r="H20" s="15" t="str">
        <f>IF(AND(ISNUMBER(F20),ISNUMBER(G20)),G20-F20,"")</f>
        <v/>
      </c>
      <c r="I20" s="20"/>
      <c r="J20" s="20"/>
      <c r="K20" s="18"/>
      <c r="L20" s="18"/>
      <c r="M20" s="18"/>
    </row>
    <row r="21" spans="1:13" x14ac:dyDescent="0.25">
      <c r="A21" s="11"/>
      <c r="B21" s="12"/>
      <c r="C21" s="12"/>
      <c r="D21" s="12"/>
      <c r="E21" s="12"/>
      <c r="F21" s="13" t="str">
        <f>IF(AND(ISNUMBER(G20),ISNUMBER(G21)),G20,"")</f>
        <v/>
      </c>
      <c r="G21" s="14"/>
      <c r="H21" s="15" t="str">
        <f>IF(AND(ISNUMBER(F21),ISNUMBER(G21)),G21-F21,"")</f>
        <v/>
      </c>
      <c r="I21" s="16"/>
      <c r="J21" s="16"/>
      <c r="K21" s="12"/>
      <c r="L21" s="12"/>
      <c r="M21" s="12"/>
    </row>
    <row r="22" spans="1:13" x14ac:dyDescent="0.25">
      <c r="A22" s="17"/>
      <c r="B22" s="18"/>
      <c r="C22" s="18"/>
      <c r="D22" s="18"/>
      <c r="E22" s="18"/>
      <c r="F22" s="13" t="str">
        <f>IF(AND(ISNUMBER(G21),ISNUMBER(G22)),G21,"")</f>
        <v/>
      </c>
      <c r="G22" s="19"/>
      <c r="H22" s="15" t="str">
        <f>IF(AND(ISNUMBER(F22),ISNUMBER(G22)),G22-F22,"")</f>
        <v/>
      </c>
      <c r="I22" s="20"/>
      <c r="J22" s="20"/>
      <c r="K22" s="18"/>
      <c r="L22" s="18"/>
      <c r="M22" s="18"/>
    </row>
    <row r="23" spans="1:13" x14ac:dyDescent="0.25">
      <c r="A23" s="11"/>
      <c r="B23" s="12"/>
      <c r="C23" s="12"/>
      <c r="D23" s="12"/>
      <c r="E23" s="12"/>
      <c r="F23" s="13" t="str">
        <f>IF(AND(ISNUMBER(G22),ISNUMBER(G23)),G22,"")</f>
        <v/>
      </c>
      <c r="G23" s="14"/>
      <c r="H23" s="15" t="str">
        <f>IF(AND(ISNUMBER(F23),ISNUMBER(G23)),G23-F23,"")</f>
        <v/>
      </c>
      <c r="I23" s="16"/>
      <c r="J23" s="16"/>
      <c r="K23" s="12"/>
      <c r="L23" s="12"/>
      <c r="M23" s="12"/>
    </row>
    <row r="24" spans="1:13" x14ac:dyDescent="0.25">
      <c r="A24" s="17"/>
      <c r="B24" s="18"/>
      <c r="C24" s="18"/>
      <c r="D24" s="18"/>
      <c r="E24" s="18"/>
      <c r="F24" s="13" t="str">
        <f>IF(AND(ISNUMBER(G23),ISNUMBER(G24)),G23,"")</f>
        <v/>
      </c>
      <c r="G24" s="19"/>
      <c r="H24" s="15" t="str">
        <f>IF(AND(ISNUMBER(F24),ISNUMBER(G24)),G24-F24,"")</f>
        <v/>
      </c>
      <c r="I24" s="20"/>
      <c r="J24" s="20"/>
      <c r="K24" s="18"/>
      <c r="L24" s="18"/>
      <c r="M24" s="18"/>
    </row>
    <row r="25" spans="1:13" x14ac:dyDescent="0.25">
      <c r="A25" s="11"/>
      <c r="B25" s="12"/>
      <c r="C25" s="12"/>
      <c r="D25" s="12"/>
      <c r="E25" s="12"/>
      <c r="F25" s="13" t="str">
        <f>IF(AND(ISNUMBER(G24),ISNUMBER(G25)),G24,"")</f>
        <v/>
      </c>
      <c r="G25" s="14"/>
      <c r="H25" s="15" t="str">
        <f>IF(AND(ISNUMBER(F25),ISNUMBER(G25)),G25-F25,"")</f>
        <v/>
      </c>
      <c r="I25" s="16"/>
      <c r="J25" s="16"/>
      <c r="K25" s="12"/>
      <c r="L25" s="12"/>
      <c r="M25" s="12"/>
    </row>
    <row r="26" spans="1:13" x14ac:dyDescent="0.25">
      <c r="A26" s="17"/>
      <c r="B26" s="18"/>
      <c r="C26" s="18"/>
      <c r="D26" s="18"/>
      <c r="E26" s="18"/>
      <c r="F26" s="13" t="str">
        <f>IF(AND(ISNUMBER(G25),ISNUMBER(G26)),G25,"")</f>
        <v/>
      </c>
      <c r="G26" s="19"/>
      <c r="H26" s="15" t="str">
        <f>IF(AND(ISNUMBER(F26),ISNUMBER(G26)),G26-F26,"")</f>
        <v/>
      </c>
      <c r="I26" s="20"/>
      <c r="J26" s="20"/>
      <c r="K26" s="18"/>
      <c r="L26" s="18"/>
      <c r="M26" s="18"/>
    </row>
    <row r="27" spans="1:13" x14ac:dyDescent="0.25">
      <c r="A27" s="11"/>
      <c r="B27" s="12"/>
      <c r="C27" s="12"/>
      <c r="D27" s="12"/>
      <c r="E27" s="12"/>
      <c r="F27" s="13" t="str">
        <f>IF(AND(ISNUMBER(G26),ISNUMBER(G27)),G26,"")</f>
        <v/>
      </c>
      <c r="G27" s="14"/>
      <c r="H27" s="15" t="str">
        <f>IF(AND(ISNUMBER(F27),ISNUMBER(G27)),G27-F27,"")</f>
        <v/>
      </c>
      <c r="I27" s="16"/>
      <c r="J27" s="16"/>
      <c r="K27" s="12"/>
      <c r="L27" s="12"/>
      <c r="M27" s="12"/>
    </row>
    <row r="28" spans="1:13" x14ac:dyDescent="0.25">
      <c r="A28" s="17"/>
      <c r="B28" s="18"/>
      <c r="C28" s="18"/>
      <c r="D28" s="18"/>
      <c r="E28" s="18"/>
      <c r="F28" s="13" t="str">
        <f>IF(AND(ISNUMBER(G27),ISNUMBER(G28)),G27,"")</f>
        <v/>
      </c>
      <c r="G28" s="19"/>
      <c r="H28" s="15" t="str">
        <f>IF(AND(ISNUMBER(F28),ISNUMBER(G28)),G28-F28,"")</f>
        <v/>
      </c>
      <c r="I28" s="20"/>
      <c r="J28" s="20"/>
      <c r="K28" s="18"/>
      <c r="L28" s="18"/>
      <c r="M28" s="18"/>
    </row>
    <row r="29" spans="1:13" x14ac:dyDescent="0.25">
      <c r="A29" s="11"/>
      <c r="B29" s="12"/>
      <c r="C29" s="12"/>
      <c r="D29" s="12"/>
      <c r="E29" s="12"/>
      <c r="F29" s="13" t="str">
        <f>IF(AND(ISNUMBER(G28),ISNUMBER(G29)),G28,"")</f>
        <v/>
      </c>
      <c r="G29" s="14"/>
      <c r="H29" s="15" t="str">
        <f>IF(AND(ISNUMBER(F29),ISNUMBER(G29)),G29-F29,"")</f>
        <v/>
      </c>
      <c r="I29" s="16"/>
      <c r="J29" s="16"/>
      <c r="K29" s="12"/>
      <c r="L29" s="12"/>
      <c r="M29" s="12"/>
    </row>
    <row r="30" spans="1:13" x14ac:dyDescent="0.25">
      <c r="A30" s="17"/>
      <c r="B30" s="18"/>
      <c r="C30" s="18"/>
      <c r="D30" s="18"/>
      <c r="E30" s="18"/>
      <c r="F30" s="13" t="str">
        <f>IF(AND(ISNUMBER(G29),ISNUMBER(G30)),G29,"")</f>
        <v/>
      </c>
      <c r="G30" s="19"/>
      <c r="H30" s="15" t="str">
        <f>IF(AND(ISNUMBER(F30),ISNUMBER(G30)),G30-F30,"")</f>
        <v/>
      </c>
      <c r="I30" s="20"/>
      <c r="J30" s="20"/>
      <c r="K30" s="18"/>
      <c r="L30" s="18"/>
      <c r="M30" s="18"/>
    </row>
    <row r="31" spans="1:13" x14ac:dyDescent="0.25">
      <c r="A31" s="11"/>
      <c r="B31" s="12"/>
      <c r="C31" s="12"/>
      <c r="D31" s="12"/>
      <c r="E31" s="12"/>
      <c r="F31" s="13" t="str">
        <f>IF(AND(ISNUMBER(G30),ISNUMBER(G31)),G30,"")</f>
        <v/>
      </c>
      <c r="G31" s="14"/>
      <c r="H31" s="15" t="str">
        <f>IF(AND(ISNUMBER(F31),ISNUMBER(G31)),G31-F31,"")</f>
        <v/>
      </c>
      <c r="I31" s="16"/>
      <c r="J31" s="16"/>
      <c r="K31" s="12"/>
      <c r="L31" s="12"/>
      <c r="M31" s="12"/>
    </row>
    <row r="32" spans="1:13" x14ac:dyDescent="0.25">
      <c r="A32" s="17"/>
      <c r="B32" s="18"/>
      <c r="C32" s="18"/>
      <c r="D32" s="18"/>
      <c r="E32" s="18"/>
      <c r="F32" s="13" t="str">
        <f>IF(AND(ISNUMBER(G31),ISNUMBER(G32)),G31,"")</f>
        <v/>
      </c>
      <c r="G32" s="19"/>
      <c r="H32" s="15" t="str">
        <f>IF(AND(ISNUMBER(F32),ISNUMBER(G32)),G32-F32,"")</f>
        <v/>
      </c>
      <c r="I32" s="20"/>
      <c r="J32" s="20"/>
      <c r="K32" s="18"/>
      <c r="L32" s="18"/>
      <c r="M32" s="18"/>
    </row>
    <row r="33" spans="1:13" x14ac:dyDescent="0.25">
      <c r="A33" s="11"/>
      <c r="B33" s="12"/>
      <c r="C33" s="12"/>
      <c r="D33" s="12"/>
      <c r="E33" s="12"/>
      <c r="F33" s="13" t="str">
        <f>IF(AND(ISNUMBER(G32),ISNUMBER(G33)),G32,"")</f>
        <v/>
      </c>
      <c r="G33" s="14"/>
      <c r="H33" s="15" t="str">
        <f>IF(AND(ISNUMBER(F33),ISNUMBER(G33)),G33-F33,"")</f>
        <v/>
      </c>
      <c r="I33" s="16"/>
      <c r="J33" s="16"/>
      <c r="K33" s="12"/>
      <c r="L33" s="12"/>
      <c r="M33" s="12"/>
    </row>
    <row r="34" spans="1:13" x14ac:dyDescent="0.25">
      <c r="A34" s="17"/>
      <c r="B34" s="18"/>
      <c r="C34" s="18"/>
      <c r="D34" s="18"/>
      <c r="E34" s="18"/>
      <c r="F34" s="13" t="str">
        <f>IF(AND(ISNUMBER(G33),ISNUMBER(G34)),G33,"")</f>
        <v/>
      </c>
      <c r="G34" s="19"/>
      <c r="H34" s="15" t="str">
        <f>IF(AND(ISNUMBER(F34),ISNUMBER(G34)),G34-F34,"")</f>
        <v/>
      </c>
      <c r="I34" s="20"/>
      <c r="J34" s="20"/>
      <c r="K34" s="18"/>
      <c r="L34" s="18"/>
      <c r="M34" s="18"/>
    </row>
    <row r="35" spans="1:13" x14ac:dyDescent="0.25">
      <c r="A35" s="11"/>
      <c r="B35" s="12"/>
      <c r="C35" s="12"/>
      <c r="D35" s="12"/>
      <c r="E35" s="12"/>
      <c r="F35" s="13" t="str">
        <f>IF(AND(ISNUMBER(G34),ISNUMBER(G35)),G34,"")</f>
        <v/>
      </c>
      <c r="G35" s="14"/>
      <c r="H35" s="15" t="str">
        <f>IF(AND(ISNUMBER(F35),ISNUMBER(G35)),G35-F35,"")</f>
        <v/>
      </c>
      <c r="I35" s="16"/>
      <c r="J35" s="16"/>
      <c r="K35" s="12"/>
      <c r="L35" s="12"/>
      <c r="M35" s="12"/>
    </row>
    <row r="36" spans="1:13" x14ac:dyDescent="0.25">
      <c r="A36" s="17"/>
      <c r="B36" s="18"/>
      <c r="C36" s="18"/>
      <c r="D36" s="18"/>
      <c r="E36" s="18"/>
      <c r="F36" s="13" t="str">
        <f>IF(AND(ISNUMBER(G35),ISNUMBER(G36)),G35,"")</f>
        <v/>
      </c>
      <c r="G36" s="19"/>
      <c r="H36" s="15" t="str">
        <f>IF(AND(ISNUMBER(F36),ISNUMBER(G36)),G36-F36,"")</f>
        <v/>
      </c>
      <c r="I36" s="20"/>
      <c r="J36" s="20"/>
      <c r="K36" s="18"/>
      <c r="L36" s="18"/>
      <c r="M36" s="18"/>
    </row>
    <row r="37" spans="1:13" x14ac:dyDescent="0.25">
      <c r="A37" s="11"/>
      <c r="B37" s="12"/>
      <c r="C37" s="12"/>
      <c r="D37" s="12"/>
      <c r="E37" s="12"/>
      <c r="F37" s="13" t="str">
        <f>IF(AND(ISNUMBER(G36),ISNUMBER(G37)),G36,"")</f>
        <v/>
      </c>
      <c r="G37" s="14"/>
      <c r="H37" s="15" t="str">
        <f>IF(AND(ISNUMBER(F37),ISNUMBER(G37)),G37-F37,"")</f>
        <v/>
      </c>
      <c r="I37" s="16"/>
      <c r="J37" s="16"/>
      <c r="K37" s="12"/>
      <c r="L37" s="12"/>
      <c r="M37" s="12"/>
    </row>
    <row r="38" spans="1:13" x14ac:dyDescent="0.25">
      <c r="A38" s="17"/>
      <c r="B38" s="18"/>
      <c r="C38" s="18"/>
      <c r="D38" s="18"/>
      <c r="E38" s="18"/>
      <c r="F38" s="13" t="str">
        <f>IF(AND(ISNUMBER(G37),ISNUMBER(G38)),G37,"")</f>
        <v/>
      </c>
      <c r="G38" s="19"/>
      <c r="H38" s="15" t="str">
        <f>IF(AND(ISNUMBER(F38),ISNUMBER(G38)),G38-F38,"")</f>
        <v/>
      </c>
      <c r="I38" s="20"/>
      <c r="J38" s="20"/>
      <c r="K38" s="18"/>
      <c r="L38" s="18"/>
      <c r="M38" s="18"/>
    </row>
    <row r="39" spans="1:13" x14ac:dyDescent="0.25">
      <c r="A39" s="11"/>
      <c r="B39" s="12"/>
      <c r="C39" s="12"/>
      <c r="D39" s="12"/>
      <c r="E39" s="12"/>
      <c r="F39" s="13" t="str">
        <f>IF(AND(ISNUMBER(G38),ISNUMBER(G39)),G38,"")</f>
        <v/>
      </c>
      <c r="G39" s="14"/>
      <c r="H39" s="15" t="str">
        <f>IF(AND(ISNUMBER(F39),ISNUMBER(G39)),G39-F39,"")</f>
        <v/>
      </c>
      <c r="I39" s="16"/>
      <c r="J39" s="16"/>
      <c r="K39" s="12"/>
      <c r="L39" s="12"/>
      <c r="M39" s="12"/>
    </row>
    <row r="40" spans="1:13" x14ac:dyDescent="0.25">
      <c r="A40" s="17"/>
      <c r="B40" s="18"/>
      <c r="C40" s="18"/>
      <c r="D40" s="18"/>
      <c r="E40" s="18"/>
      <c r="F40" s="13" t="str">
        <f>IF(AND(ISNUMBER(G39),ISNUMBER(G40)),G39,"")</f>
        <v/>
      </c>
      <c r="G40" s="19"/>
      <c r="H40" s="15" t="str">
        <f>IF(AND(ISNUMBER(F40),ISNUMBER(G40)),G40-F40,"")</f>
        <v/>
      </c>
      <c r="I40" s="20"/>
      <c r="J40" s="20"/>
      <c r="K40" s="18"/>
      <c r="L40" s="18"/>
      <c r="M40" s="18"/>
    </row>
    <row r="41" spans="1:13" x14ac:dyDescent="0.25">
      <c r="A41" s="11"/>
      <c r="B41" s="12"/>
      <c r="C41" s="12"/>
      <c r="D41" s="12"/>
      <c r="E41" s="12"/>
      <c r="F41" s="13" t="str">
        <f>IF(AND(ISNUMBER(G40),ISNUMBER(G41)),G40,"")</f>
        <v/>
      </c>
      <c r="G41" s="14"/>
      <c r="H41" s="15" t="str">
        <f>IF(AND(ISNUMBER(F41),ISNUMBER(G41)),G41-F41,"")</f>
        <v/>
      </c>
      <c r="I41" s="16"/>
      <c r="J41" s="16"/>
      <c r="K41" s="12"/>
      <c r="L41" s="12"/>
      <c r="M41" s="12"/>
    </row>
    <row r="42" spans="1:13" x14ac:dyDescent="0.25">
      <c r="A42" s="17"/>
      <c r="B42" s="18"/>
      <c r="C42" s="18"/>
      <c r="D42" s="18"/>
      <c r="E42" s="18"/>
      <c r="F42" s="13" t="str">
        <f>IF(AND(ISNUMBER(G41),ISNUMBER(G42)),G41,"")</f>
        <v/>
      </c>
      <c r="G42" s="19"/>
      <c r="H42" s="15" t="str">
        <f>IF(AND(ISNUMBER(F42),ISNUMBER(G42)),G42-F42,"")</f>
        <v/>
      </c>
      <c r="I42" s="20"/>
      <c r="J42" s="20"/>
      <c r="K42" s="18"/>
      <c r="L42" s="18"/>
      <c r="M42" s="18"/>
    </row>
    <row r="43" spans="1:13" x14ac:dyDescent="0.25">
      <c r="A43" s="11"/>
      <c r="B43" s="12"/>
      <c r="C43" s="12"/>
      <c r="D43" s="12"/>
      <c r="E43" s="12"/>
      <c r="F43" s="13" t="str">
        <f>IF(AND(ISNUMBER(G42),ISNUMBER(G43)),G42,"")</f>
        <v/>
      </c>
      <c r="G43" s="14"/>
      <c r="H43" s="15" t="str">
        <f>IF(AND(ISNUMBER(F43),ISNUMBER(G43)),G43-F43,"")</f>
        <v/>
      </c>
      <c r="I43" s="16"/>
      <c r="J43" s="16"/>
      <c r="K43" s="12"/>
      <c r="L43" s="12"/>
      <c r="M43" s="12"/>
    </row>
    <row r="44" spans="1:13" x14ac:dyDescent="0.25">
      <c r="A44" s="17"/>
      <c r="B44" s="18"/>
      <c r="C44" s="18"/>
      <c r="D44" s="18"/>
      <c r="E44" s="18"/>
      <c r="F44" s="13" t="str">
        <f>IF(AND(ISNUMBER(G43),ISNUMBER(G44)),G43,"")</f>
        <v/>
      </c>
      <c r="G44" s="19"/>
      <c r="H44" s="15" t="str">
        <f>IF(AND(ISNUMBER(F44),ISNUMBER(G44)),G44-F44,"")</f>
        <v/>
      </c>
      <c r="I44" s="20"/>
      <c r="J44" s="20"/>
      <c r="K44" s="18"/>
      <c r="L44" s="18"/>
      <c r="M44" s="18"/>
    </row>
    <row r="45" spans="1:13" x14ac:dyDescent="0.25">
      <c r="A45" s="11"/>
      <c r="B45" s="12"/>
      <c r="C45" s="12"/>
      <c r="D45" s="12"/>
      <c r="E45" s="12"/>
      <c r="F45" s="13" t="str">
        <f>IF(AND(ISNUMBER(G44),ISNUMBER(G45)),G44,"")</f>
        <v/>
      </c>
      <c r="G45" s="14"/>
      <c r="H45" s="15" t="str">
        <f>IF(AND(ISNUMBER(F45),ISNUMBER(G45)),G45-F45,"")</f>
        <v/>
      </c>
      <c r="I45" s="16"/>
      <c r="J45" s="16"/>
      <c r="K45" s="12"/>
      <c r="L45" s="12"/>
      <c r="M45" s="12"/>
    </row>
    <row r="46" spans="1:13" x14ac:dyDescent="0.25">
      <c r="A46" s="17"/>
      <c r="B46" s="18"/>
      <c r="C46" s="18"/>
      <c r="D46" s="18"/>
      <c r="E46" s="18"/>
      <c r="F46" s="13" t="str">
        <f>IF(AND(ISNUMBER(G45),ISNUMBER(G46)),G45,"")</f>
        <v/>
      </c>
      <c r="G46" s="19"/>
      <c r="H46" s="15" t="str">
        <f>IF(AND(ISNUMBER(F46),ISNUMBER(G46)),G46-F46,"")</f>
        <v/>
      </c>
      <c r="I46" s="20"/>
      <c r="J46" s="20"/>
      <c r="K46" s="18"/>
      <c r="L46" s="18"/>
      <c r="M46" s="18"/>
    </row>
    <row r="47" spans="1:13" x14ac:dyDescent="0.25">
      <c r="A47" s="11"/>
      <c r="B47" s="12"/>
      <c r="C47" s="12"/>
      <c r="D47" s="12"/>
      <c r="E47" s="12"/>
      <c r="F47" s="13" t="str">
        <f>IF(AND(ISNUMBER(G46),ISNUMBER(G47)),G46,"")</f>
        <v/>
      </c>
      <c r="G47" s="14"/>
      <c r="H47" s="15" t="str">
        <f>IF(AND(ISNUMBER(F47),ISNUMBER(G47)),G47-F47,"")</f>
        <v/>
      </c>
      <c r="I47" s="16"/>
      <c r="J47" s="16"/>
      <c r="K47" s="12"/>
      <c r="L47" s="12"/>
      <c r="M47" s="12"/>
    </row>
    <row r="48" spans="1:13" x14ac:dyDescent="0.25">
      <c r="A48" s="17"/>
      <c r="B48" s="18"/>
      <c r="C48" s="18"/>
      <c r="D48" s="18"/>
      <c r="E48" s="18"/>
      <c r="F48" s="13" t="str">
        <f>IF(AND(ISNUMBER(G47),ISNUMBER(G48)),G47,"")</f>
        <v/>
      </c>
      <c r="G48" s="19"/>
      <c r="H48" s="15" t="str">
        <f>IF(AND(ISNUMBER(F48),ISNUMBER(G48)),G48-F48,"")</f>
        <v/>
      </c>
      <c r="I48" s="20"/>
      <c r="J48" s="20"/>
      <c r="K48" s="18"/>
      <c r="L48" s="18"/>
      <c r="M48" s="18"/>
    </row>
    <row r="49" spans="1:13" x14ac:dyDescent="0.25">
      <c r="A49" s="11"/>
      <c r="B49" s="12"/>
      <c r="C49" s="12"/>
      <c r="D49" s="12"/>
      <c r="E49" s="12"/>
      <c r="F49" s="13" t="str">
        <f>IF(AND(ISNUMBER(G48),ISNUMBER(G49)),G48,"")</f>
        <v/>
      </c>
      <c r="G49" s="14"/>
      <c r="H49" s="15" t="str">
        <f>IF(AND(ISNUMBER(F49),ISNUMBER(G49)),G49-F49,"")</f>
        <v/>
      </c>
      <c r="I49" s="16"/>
      <c r="J49" s="16"/>
      <c r="K49" s="12"/>
      <c r="L49" s="12"/>
      <c r="M49" s="12"/>
    </row>
    <row r="50" spans="1:13" x14ac:dyDescent="0.25">
      <c r="A50" s="17"/>
      <c r="B50" s="18"/>
      <c r="C50" s="18"/>
      <c r="D50" s="18"/>
      <c r="E50" s="18"/>
      <c r="F50" s="13" t="str">
        <f>IF(AND(ISNUMBER(G49),ISNUMBER(G50)),G49,"")</f>
        <v/>
      </c>
      <c r="G50" s="19"/>
      <c r="H50" s="15" t="str">
        <f>IF(AND(ISNUMBER(F50),ISNUMBER(G50)),G50-F50,"")</f>
        <v/>
      </c>
      <c r="I50" s="20"/>
      <c r="J50" s="20"/>
      <c r="K50" s="18"/>
      <c r="L50" s="18"/>
      <c r="M50" s="18"/>
    </row>
    <row r="51" spans="1:13" x14ac:dyDescent="0.25">
      <c r="A51" s="11"/>
      <c r="B51" s="12"/>
      <c r="C51" s="12"/>
      <c r="D51" s="12"/>
      <c r="E51" s="12"/>
      <c r="F51" s="13" t="str">
        <f>IF(AND(ISNUMBER(G50),ISNUMBER(G51)),G50,"")</f>
        <v/>
      </c>
      <c r="G51" s="14"/>
      <c r="H51" s="15" t="str">
        <f>IF(AND(ISNUMBER(F51),ISNUMBER(G51)),G51-F51,"")</f>
        <v/>
      </c>
      <c r="I51" s="16"/>
      <c r="J51" s="16"/>
      <c r="K51" s="12"/>
      <c r="L51" s="12"/>
      <c r="M51" s="12"/>
    </row>
    <row r="52" spans="1:13" x14ac:dyDescent="0.25">
      <c r="A52" s="17"/>
      <c r="B52" s="18"/>
      <c r="C52" s="18"/>
      <c r="D52" s="18"/>
      <c r="E52" s="18"/>
      <c r="F52" s="13" t="str">
        <f>IF(AND(ISNUMBER(G51),ISNUMBER(G52)),G51,"")</f>
        <v/>
      </c>
      <c r="G52" s="19"/>
      <c r="H52" s="15" t="str">
        <f>IF(AND(ISNUMBER(F52),ISNUMBER(G52)),G52-F52,"")</f>
        <v/>
      </c>
      <c r="I52" s="20"/>
      <c r="J52" s="20"/>
      <c r="K52" s="18"/>
      <c r="L52" s="18"/>
      <c r="M52" s="18"/>
    </row>
    <row r="53" spans="1:13" x14ac:dyDescent="0.25">
      <c r="A53" s="11"/>
      <c r="B53" s="12"/>
      <c r="C53" s="12"/>
      <c r="D53" s="12"/>
      <c r="E53" s="12"/>
      <c r="F53" s="13" t="str">
        <f>IF(AND(ISNUMBER(G52),ISNUMBER(G53)),G52,"")</f>
        <v/>
      </c>
      <c r="G53" s="14"/>
      <c r="H53" s="15" t="str">
        <f>IF(AND(ISNUMBER(F53),ISNUMBER(G53)),G53-F53,"")</f>
        <v/>
      </c>
      <c r="I53" s="16"/>
      <c r="J53" s="16"/>
      <c r="K53" s="12"/>
      <c r="L53" s="12"/>
      <c r="M53" s="12"/>
    </row>
    <row r="54" spans="1:13" x14ac:dyDescent="0.25">
      <c r="A54" s="17"/>
      <c r="B54" s="18"/>
      <c r="C54" s="18"/>
      <c r="D54" s="18"/>
      <c r="E54" s="18"/>
      <c r="F54" s="13" t="str">
        <f>IF(AND(ISNUMBER(G53),ISNUMBER(G54)),G53,"")</f>
        <v/>
      </c>
      <c r="G54" s="19"/>
      <c r="H54" s="15" t="str">
        <f>IF(AND(ISNUMBER(F54),ISNUMBER(G54)),G54-F54,"")</f>
        <v/>
      </c>
      <c r="I54" s="20"/>
      <c r="J54" s="20"/>
      <c r="K54" s="18"/>
      <c r="L54" s="18"/>
      <c r="M54" s="18"/>
    </row>
    <row r="55" spans="1:13" x14ac:dyDescent="0.25">
      <c r="A55" s="11"/>
      <c r="B55" s="12"/>
      <c r="C55" s="12"/>
      <c r="D55" s="12"/>
      <c r="E55" s="12"/>
      <c r="F55" s="13" t="str">
        <f>IF(AND(ISNUMBER(G54),ISNUMBER(G55)),G54,"")</f>
        <v/>
      </c>
      <c r="G55" s="14"/>
      <c r="H55" s="15" t="str">
        <f>IF(AND(ISNUMBER(F55),ISNUMBER(G55)),G55-F55,"")</f>
        <v/>
      </c>
      <c r="I55" s="16"/>
      <c r="J55" s="16"/>
      <c r="K55" s="12"/>
      <c r="L55" s="12"/>
      <c r="M55" s="12"/>
    </row>
    <row r="56" spans="1:13" x14ac:dyDescent="0.25">
      <c r="A56" s="17"/>
      <c r="B56" s="18"/>
      <c r="C56" s="18"/>
      <c r="D56" s="18"/>
      <c r="E56" s="18"/>
      <c r="F56" s="13" t="str">
        <f>IF(AND(ISNUMBER(G55),ISNUMBER(G56)),G55,"")</f>
        <v/>
      </c>
      <c r="G56" s="19"/>
      <c r="H56" s="15" t="str">
        <f>IF(AND(ISNUMBER(F56),ISNUMBER(G56)),G56-F56,"")</f>
        <v/>
      </c>
      <c r="I56" s="20"/>
      <c r="J56" s="20"/>
      <c r="K56" s="18"/>
      <c r="L56" s="18"/>
      <c r="M56" s="18"/>
    </row>
    <row r="57" spans="1:13" x14ac:dyDescent="0.25">
      <c r="A57" s="11"/>
      <c r="B57" s="12"/>
      <c r="C57" s="12"/>
      <c r="D57" s="12"/>
      <c r="E57" s="12"/>
      <c r="F57" s="13" t="str">
        <f>IF(AND(ISNUMBER(G56),ISNUMBER(G57)),G56,"")</f>
        <v/>
      </c>
      <c r="G57" s="14"/>
      <c r="H57" s="15" t="str">
        <f>IF(AND(ISNUMBER(F57),ISNUMBER(G57)),G57-F57,"")</f>
        <v/>
      </c>
      <c r="I57" s="16"/>
      <c r="J57" s="16"/>
      <c r="K57" s="12"/>
      <c r="L57" s="12"/>
      <c r="M57" s="12"/>
    </row>
    <row r="58" spans="1:13" x14ac:dyDescent="0.25">
      <c r="A58" s="17"/>
      <c r="B58" s="18"/>
      <c r="C58" s="18"/>
      <c r="D58" s="18"/>
      <c r="E58" s="18"/>
      <c r="F58" s="13" t="str">
        <f>IF(AND(ISNUMBER(G57),ISNUMBER(G58)),G57,"")</f>
        <v/>
      </c>
      <c r="G58" s="19"/>
      <c r="H58" s="15" t="str">
        <f>IF(AND(ISNUMBER(F58),ISNUMBER(G58)),G58-F58,"")</f>
        <v/>
      </c>
      <c r="I58" s="20"/>
      <c r="J58" s="20"/>
      <c r="K58" s="18"/>
      <c r="L58" s="18"/>
      <c r="M58" s="18"/>
    </row>
    <row r="59" spans="1:13" x14ac:dyDescent="0.25">
      <c r="A59" s="11"/>
      <c r="B59" s="12"/>
      <c r="C59" s="12"/>
      <c r="D59" s="12"/>
      <c r="E59" s="12"/>
      <c r="F59" s="13" t="str">
        <f>IF(AND(ISNUMBER(G58),ISNUMBER(G59)),G58,"")</f>
        <v/>
      </c>
      <c r="G59" s="14"/>
      <c r="H59" s="15" t="str">
        <f>IF(AND(ISNUMBER(F59),ISNUMBER(G59)),G59-F59,"")</f>
        <v/>
      </c>
      <c r="I59" s="16"/>
      <c r="J59" s="16"/>
      <c r="K59" s="12"/>
      <c r="L59" s="12"/>
      <c r="M59" s="12"/>
    </row>
    <row r="60" spans="1:13" x14ac:dyDescent="0.25">
      <c r="A60" s="17"/>
      <c r="B60" s="18"/>
      <c r="C60" s="18"/>
      <c r="D60" s="18"/>
      <c r="E60" s="18"/>
      <c r="F60" s="13" t="str">
        <f>IF(AND(ISNUMBER(G59),ISNUMBER(G60)),G59,"")</f>
        <v/>
      </c>
      <c r="G60" s="19"/>
      <c r="H60" s="15" t="str">
        <f>IF(AND(ISNUMBER(F60),ISNUMBER(G60)),G60-F60,"")</f>
        <v/>
      </c>
      <c r="I60" s="20"/>
      <c r="J60" s="20"/>
      <c r="K60" s="18"/>
      <c r="L60" s="18"/>
      <c r="M60" s="18"/>
    </row>
    <row r="61" spans="1:13" x14ac:dyDescent="0.25">
      <c r="A61" s="11"/>
      <c r="B61" s="12"/>
      <c r="C61" s="12"/>
      <c r="D61" s="12"/>
      <c r="E61" s="12"/>
      <c r="F61" s="13" t="str">
        <f>IF(AND(ISNUMBER(G60),ISNUMBER(G61)),G60,"")</f>
        <v/>
      </c>
      <c r="G61" s="14"/>
      <c r="H61" s="15" t="str">
        <f>IF(AND(ISNUMBER(F61),ISNUMBER(G61)),G61-F61,"")</f>
        <v/>
      </c>
      <c r="I61" s="16"/>
      <c r="J61" s="16"/>
      <c r="K61" s="12"/>
      <c r="L61" s="12"/>
      <c r="M61" s="12"/>
    </row>
    <row r="62" spans="1:13" x14ac:dyDescent="0.25">
      <c r="A62" s="17"/>
      <c r="B62" s="18"/>
      <c r="C62" s="18"/>
      <c r="D62" s="18"/>
      <c r="E62" s="18"/>
      <c r="F62" s="13" t="str">
        <f>IF(AND(ISNUMBER(G61),ISNUMBER(G62)),G61,"")</f>
        <v/>
      </c>
      <c r="G62" s="19"/>
      <c r="H62" s="15" t="str">
        <f>IF(AND(ISNUMBER(F62),ISNUMBER(G62)),G62-F62,"")</f>
        <v/>
      </c>
      <c r="I62" s="20"/>
      <c r="J62" s="20"/>
      <c r="K62" s="18"/>
      <c r="L62" s="18"/>
      <c r="M62" s="18"/>
    </row>
    <row r="63" spans="1:13" x14ac:dyDescent="0.25">
      <c r="A63" s="11"/>
      <c r="B63" s="12"/>
      <c r="C63" s="12"/>
      <c r="D63" s="12"/>
      <c r="E63" s="12"/>
      <c r="F63" s="13" t="str">
        <f>IF(AND(ISNUMBER(G62),ISNUMBER(G63)),G62,"")</f>
        <v/>
      </c>
      <c r="G63" s="14"/>
      <c r="H63" s="15" t="str">
        <f>IF(AND(ISNUMBER(F63),ISNUMBER(G63)),G63-F63,"")</f>
        <v/>
      </c>
      <c r="I63" s="16"/>
      <c r="J63" s="16"/>
      <c r="K63" s="12"/>
      <c r="L63" s="12"/>
      <c r="M63" s="12"/>
    </row>
    <row r="64" spans="1:13" x14ac:dyDescent="0.25">
      <c r="A64" s="17"/>
      <c r="B64" s="18"/>
      <c r="C64" s="18"/>
      <c r="D64" s="18"/>
      <c r="E64" s="18"/>
      <c r="F64" s="13" t="str">
        <f>IF(AND(ISNUMBER(G63),ISNUMBER(G64)),G63,"")</f>
        <v/>
      </c>
      <c r="G64" s="19"/>
      <c r="H64" s="15" t="str">
        <f>IF(AND(ISNUMBER(F64),ISNUMBER(G64)),G64-F64,"")</f>
        <v/>
      </c>
      <c r="I64" s="20"/>
      <c r="J64" s="20"/>
      <c r="K64" s="18"/>
      <c r="L64" s="18"/>
      <c r="M64" s="18"/>
    </row>
    <row r="65" spans="1:13" x14ac:dyDescent="0.25">
      <c r="A65" s="11"/>
      <c r="B65" s="12"/>
      <c r="C65" s="12"/>
      <c r="D65" s="12"/>
      <c r="E65" s="12"/>
      <c r="F65" s="13" t="str">
        <f>IF(AND(ISNUMBER(G64),ISNUMBER(G65)),G64,"")</f>
        <v/>
      </c>
      <c r="G65" s="14"/>
      <c r="H65" s="15" t="str">
        <f>IF(AND(ISNUMBER(F65),ISNUMBER(G65)),G65-F65,"")</f>
        <v/>
      </c>
      <c r="I65" s="16"/>
      <c r="J65" s="16"/>
      <c r="K65" s="12"/>
      <c r="L65" s="12"/>
      <c r="M65" s="12"/>
    </row>
    <row r="66" spans="1:13" x14ac:dyDescent="0.25">
      <c r="A66" s="17"/>
      <c r="B66" s="18"/>
      <c r="C66" s="18"/>
      <c r="D66" s="18"/>
      <c r="E66" s="18"/>
      <c r="F66" s="13" t="str">
        <f>IF(AND(ISNUMBER(G65),ISNUMBER(G66)),G65,"")</f>
        <v/>
      </c>
      <c r="G66" s="19"/>
      <c r="H66" s="15" t="str">
        <f>IF(AND(ISNUMBER(F66),ISNUMBER(G66)),G66-F66,"")</f>
        <v/>
      </c>
      <c r="I66" s="20"/>
      <c r="J66" s="20"/>
      <c r="K66" s="18"/>
      <c r="L66" s="18"/>
      <c r="M66" s="18"/>
    </row>
    <row r="67" spans="1:13" x14ac:dyDescent="0.25">
      <c r="A67" s="11"/>
      <c r="B67" s="12"/>
      <c r="C67" s="12"/>
      <c r="D67" s="12"/>
      <c r="E67" s="12"/>
      <c r="F67" s="13" t="str">
        <f>IF(AND(ISNUMBER(G66),ISNUMBER(G67)),G66,"")</f>
        <v/>
      </c>
      <c r="G67" s="14"/>
      <c r="H67" s="15" t="str">
        <f>IF(AND(ISNUMBER(F67),ISNUMBER(G67)),G67-F67,"")</f>
        <v/>
      </c>
      <c r="I67" s="16"/>
      <c r="J67" s="16"/>
      <c r="K67" s="12"/>
      <c r="L67" s="12"/>
      <c r="M67" s="12"/>
    </row>
    <row r="68" spans="1:13" x14ac:dyDescent="0.25">
      <c r="A68" s="17"/>
      <c r="B68" s="18"/>
      <c r="C68" s="18"/>
      <c r="D68" s="18"/>
      <c r="E68" s="18"/>
      <c r="F68" s="13" t="str">
        <f>IF(AND(ISNUMBER(G67),ISNUMBER(G68)),G67,"")</f>
        <v/>
      </c>
      <c r="G68" s="19"/>
      <c r="H68" s="15" t="str">
        <f>IF(AND(ISNUMBER(F68),ISNUMBER(G68)),G68-F68,"")</f>
        <v/>
      </c>
      <c r="I68" s="20"/>
      <c r="J68" s="20"/>
      <c r="K68" s="18"/>
      <c r="L68" s="18"/>
      <c r="M68" s="18"/>
    </row>
    <row r="69" spans="1:13" x14ac:dyDescent="0.25">
      <c r="A69" s="11"/>
      <c r="B69" s="12"/>
      <c r="C69" s="12"/>
      <c r="D69" s="12"/>
      <c r="E69" s="12"/>
      <c r="F69" s="13" t="str">
        <f>IF(AND(ISNUMBER(G68),ISNUMBER(G69)),G68,"")</f>
        <v/>
      </c>
      <c r="G69" s="14"/>
      <c r="H69" s="15" t="str">
        <f>IF(AND(ISNUMBER(F69),ISNUMBER(G69)),G69-F69,"")</f>
        <v/>
      </c>
      <c r="I69" s="16"/>
      <c r="J69" s="16"/>
      <c r="K69" s="12"/>
      <c r="L69" s="12"/>
      <c r="M69" s="12"/>
    </row>
    <row r="70" spans="1:13" x14ac:dyDescent="0.25">
      <c r="A70" s="17"/>
      <c r="B70" s="18"/>
      <c r="C70" s="18"/>
      <c r="D70" s="18"/>
      <c r="E70" s="18"/>
      <c r="F70" s="13" t="str">
        <f>IF(AND(ISNUMBER(G69),ISNUMBER(G70)),G69,"")</f>
        <v/>
      </c>
      <c r="G70" s="19"/>
      <c r="H70" s="15" t="str">
        <f>IF(AND(ISNUMBER(F70),ISNUMBER(G70)),G70-F70,"")</f>
        <v/>
      </c>
      <c r="I70" s="20"/>
      <c r="J70" s="20"/>
      <c r="K70" s="18"/>
      <c r="L70" s="18"/>
      <c r="M70" s="18"/>
    </row>
    <row r="71" spans="1:13" x14ac:dyDescent="0.25">
      <c r="A71" s="11"/>
      <c r="B71" s="12"/>
      <c r="C71" s="12"/>
      <c r="D71" s="12"/>
      <c r="E71" s="12"/>
      <c r="F71" s="13" t="str">
        <f>IF(AND(ISNUMBER(G70),ISNUMBER(G71)),G70,"")</f>
        <v/>
      </c>
      <c r="G71" s="14"/>
      <c r="H71" s="15" t="str">
        <f>IF(AND(ISNUMBER(F71),ISNUMBER(G71)),G71-F71,"")</f>
        <v/>
      </c>
      <c r="I71" s="16"/>
      <c r="J71" s="16"/>
      <c r="K71" s="12"/>
      <c r="L71" s="12"/>
      <c r="M71" s="12"/>
    </row>
    <row r="72" spans="1:13" x14ac:dyDescent="0.25">
      <c r="A72" s="17"/>
      <c r="B72" s="18"/>
      <c r="C72" s="18"/>
      <c r="D72" s="18"/>
      <c r="E72" s="18"/>
      <c r="F72" s="13" t="str">
        <f>IF(AND(ISNUMBER(G71),ISNUMBER(G72)),G71,"")</f>
        <v/>
      </c>
      <c r="G72" s="19"/>
      <c r="H72" s="15" t="str">
        <f>IF(AND(ISNUMBER(F72),ISNUMBER(G72)),G72-F72,"")</f>
        <v/>
      </c>
      <c r="I72" s="20"/>
      <c r="J72" s="20"/>
      <c r="K72" s="18"/>
      <c r="L72" s="18"/>
      <c r="M72" s="18"/>
    </row>
    <row r="73" spans="1:13" x14ac:dyDescent="0.25">
      <c r="A73" s="11"/>
      <c r="B73" s="12"/>
      <c r="C73" s="12"/>
      <c r="D73" s="12"/>
      <c r="E73" s="12"/>
      <c r="F73" s="13" t="str">
        <f>IF(AND(ISNUMBER(G72),ISNUMBER(G73)),G72,"")</f>
        <v/>
      </c>
      <c r="G73" s="14"/>
      <c r="H73" s="15" t="str">
        <f>IF(AND(ISNUMBER(F73),ISNUMBER(G73)),G73-F73,"")</f>
        <v/>
      </c>
      <c r="I73" s="16"/>
      <c r="J73" s="16"/>
      <c r="K73" s="12"/>
      <c r="L73" s="12"/>
      <c r="M73" s="12"/>
    </row>
    <row r="74" spans="1:13" x14ac:dyDescent="0.25">
      <c r="A74" s="17"/>
      <c r="B74" s="18"/>
      <c r="C74" s="18"/>
      <c r="D74" s="18"/>
      <c r="E74" s="18"/>
      <c r="F74" s="13" t="str">
        <f>IF(AND(ISNUMBER(G73),ISNUMBER(G74)),G73,"")</f>
        <v/>
      </c>
      <c r="G74" s="19"/>
      <c r="H74" s="15" t="str">
        <f>IF(AND(ISNUMBER(F74),ISNUMBER(G74)),G74-F74,"")</f>
        <v/>
      </c>
      <c r="I74" s="20"/>
      <c r="J74" s="20"/>
      <c r="K74" s="18"/>
      <c r="L74" s="18"/>
      <c r="M74" s="18"/>
    </row>
    <row r="75" spans="1:13" x14ac:dyDescent="0.25">
      <c r="A75" s="11"/>
      <c r="B75" s="12"/>
      <c r="C75" s="12"/>
      <c r="D75" s="12"/>
      <c r="E75" s="12"/>
      <c r="F75" s="13" t="str">
        <f>IF(AND(ISNUMBER(G74),ISNUMBER(G75)),G74,"")</f>
        <v/>
      </c>
      <c r="G75" s="14"/>
      <c r="H75" s="15" t="str">
        <f>IF(AND(ISNUMBER(F75),ISNUMBER(G75)),G75-F75,"")</f>
        <v/>
      </c>
      <c r="I75" s="16"/>
      <c r="J75" s="16"/>
      <c r="K75" s="12"/>
      <c r="L75" s="12"/>
      <c r="M75" s="12"/>
    </row>
    <row r="76" spans="1:13" x14ac:dyDescent="0.25">
      <c r="A76" s="17"/>
      <c r="B76" s="18"/>
      <c r="C76" s="18"/>
      <c r="D76" s="18"/>
      <c r="E76" s="18"/>
      <c r="F76" s="13" t="str">
        <f>IF(AND(ISNUMBER(G75),ISNUMBER(G76)),G75,"")</f>
        <v/>
      </c>
      <c r="G76" s="19"/>
      <c r="H76" s="15" t="str">
        <f>IF(AND(ISNUMBER(F76),ISNUMBER(G76)),G76-F76,"")</f>
        <v/>
      </c>
      <c r="I76" s="20"/>
      <c r="J76" s="20"/>
      <c r="K76" s="18"/>
      <c r="L76" s="18"/>
      <c r="M76" s="18"/>
    </row>
    <row r="77" spans="1:13" x14ac:dyDescent="0.25">
      <c r="A77" s="11"/>
      <c r="B77" s="12"/>
      <c r="C77" s="12"/>
      <c r="D77" s="12"/>
      <c r="E77" s="12"/>
      <c r="F77" s="13" t="str">
        <f>IF(AND(ISNUMBER(G76),ISNUMBER(G77)),G76,"")</f>
        <v/>
      </c>
      <c r="G77" s="14"/>
      <c r="H77" s="15" t="str">
        <f>IF(AND(ISNUMBER(F77),ISNUMBER(G77)),G77-F77,"")</f>
        <v/>
      </c>
      <c r="I77" s="16"/>
      <c r="J77" s="16"/>
      <c r="K77" s="12"/>
      <c r="L77" s="12"/>
      <c r="M77" s="12"/>
    </row>
    <row r="78" spans="1:13" x14ac:dyDescent="0.25">
      <c r="A78" s="17"/>
      <c r="B78" s="18"/>
      <c r="C78" s="18"/>
      <c r="D78" s="18"/>
      <c r="E78" s="18"/>
      <c r="F78" s="13" t="str">
        <f>IF(AND(ISNUMBER(G77),ISNUMBER(G78)),G77,"")</f>
        <v/>
      </c>
      <c r="G78" s="19"/>
      <c r="H78" s="15" t="str">
        <f>IF(AND(ISNUMBER(F78),ISNUMBER(G78)),G78-F78,"")</f>
        <v/>
      </c>
      <c r="I78" s="20"/>
      <c r="J78" s="20"/>
      <c r="K78" s="18"/>
      <c r="L78" s="18"/>
      <c r="M78" s="18"/>
    </row>
    <row r="79" spans="1:13" x14ac:dyDescent="0.25">
      <c r="A79" s="11"/>
      <c r="B79" s="12"/>
      <c r="C79" s="12"/>
      <c r="D79" s="12"/>
      <c r="E79" s="12"/>
      <c r="F79" s="13" t="str">
        <f>IF(AND(ISNUMBER(G78),ISNUMBER(G79)),G78,"")</f>
        <v/>
      </c>
      <c r="G79" s="14"/>
      <c r="H79" s="15" t="str">
        <f>IF(AND(ISNUMBER(F79),ISNUMBER(G79)),G79-F79,"")</f>
        <v/>
      </c>
      <c r="I79" s="16"/>
      <c r="J79" s="16"/>
      <c r="K79" s="12"/>
      <c r="L79" s="12"/>
      <c r="M79" s="12"/>
    </row>
    <row r="80" spans="1:13" x14ac:dyDescent="0.25">
      <c r="A80" s="17"/>
      <c r="B80" s="18"/>
      <c r="C80" s="18"/>
      <c r="D80" s="18"/>
      <c r="E80" s="18"/>
      <c r="F80" s="13" t="str">
        <f>IF(AND(ISNUMBER(G79),ISNUMBER(G80)),G79,"")</f>
        <v/>
      </c>
      <c r="G80" s="19"/>
      <c r="H80" s="15" t="str">
        <f>IF(AND(ISNUMBER(F80),ISNUMBER(G80)),G80-F80,"")</f>
        <v/>
      </c>
      <c r="I80" s="20"/>
      <c r="J80" s="20"/>
      <c r="K80" s="18"/>
      <c r="L80" s="18"/>
      <c r="M80" s="18"/>
    </row>
    <row r="81" spans="1:13" x14ac:dyDescent="0.25">
      <c r="A81" s="11"/>
      <c r="B81" s="12"/>
      <c r="C81" s="12"/>
      <c r="D81" s="12"/>
      <c r="E81" s="12"/>
      <c r="F81" s="13" t="str">
        <f>IF(AND(ISNUMBER(G80),ISNUMBER(G81)),G80,"")</f>
        <v/>
      </c>
      <c r="G81" s="14"/>
      <c r="H81" s="15" t="str">
        <f>IF(AND(ISNUMBER(F81),ISNUMBER(G81)),G81-F81,"")</f>
        <v/>
      </c>
      <c r="I81" s="16"/>
      <c r="J81" s="16"/>
      <c r="K81" s="12"/>
      <c r="L81" s="12"/>
      <c r="M81" s="12"/>
    </row>
    <row r="82" spans="1:13" x14ac:dyDescent="0.25">
      <c r="A82" s="17"/>
      <c r="B82" s="18"/>
      <c r="C82" s="18"/>
      <c r="D82" s="18"/>
      <c r="E82" s="18"/>
      <c r="F82" s="13" t="str">
        <f>IF(AND(ISNUMBER(G81),ISNUMBER(G82)),G81,"")</f>
        <v/>
      </c>
      <c r="G82" s="19"/>
      <c r="H82" s="15" t="str">
        <f>IF(AND(ISNUMBER(F82),ISNUMBER(G82)),G82-F82,"")</f>
        <v/>
      </c>
      <c r="I82" s="20"/>
      <c r="J82" s="20"/>
      <c r="K82" s="18"/>
      <c r="L82" s="18"/>
      <c r="M82" s="18"/>
    </row>
    <row r="83" spans="1:13" x14ac:dyDescent="0.25">
      <c r="A83" s="11"/>
      <c r="B83" s="12"/>
      <c r="C83" s="12"/>
      <c r="D83" s="12"/>
      <c r="E83" s="12"/>
      <c r="F83" s="13" t="str">
        <f>IF(AND(ISNUMBER(G82),ISNUMBER(G83)),G82,"")</f>
        <v/>
      </c>
      <c r="G83" s="14"/>
      <c r="H83" s="15" t="str">
        <f>IF(AND(ISNUMBER(F83),ISNUMBER(G83)),G83-F83,"")</f>
        <v/>
      </c>
      <c r="I83" s="16"/>
      <c r="J83" s="16"/>
      <c r="K83" s="12"/>
      <c r="L83" s="12"/>
      <c r="M83" s="12"/>
    </row>
    <row r="84" spans="1:13" x14ac:dyDescent="0.25">
      <c r="A84" s="17"/>
      <c r="B84" s="18"/>
      <c r="C84" s="18"/>
      <c r="D84" s="18"/>
      <c r="E84" s="18"/>
      <c r="F84" s="13" t="str">
        <f>IF(AND(ISNUMBER(G83),ISNUMBER(G84)),G83,"")</f>
        <v/>
      </c>
      <c r="G84" s="19"/>
      <c r="H84" s="15" t="str">
        <f>IF(AND(ISNUMBER(F84),ISNUMBER(G84)),G84-F84,"")</f>
        <v/>
      </c>
      <c r="I84" s="20"/>
      <c r="J84" s="20"/>
      <c r="K84" s="18"/>
      <c r="L84" s="18"/>
      <c r="M84" s="18"/>
    </row>
    <row r="85" spans="1:13" x14ac:dyDescent="0.25">
      <c r="A85" s="11"/>
      <c r="B85" s="12"/>
      <c r="C85" s="12"/>
      <c r="D85" s="12"/>
      <c r="E85" s="12"/>
      <c r="F85" s="13" t="str">
        <f>IF(AND(ISNUMBER(G84),ISNUMBER(G85)),G84,"")</f>
        <v/>
      </c>
      <c r="G85" s="14"/>
      <c r="H85" s="15" t="str">
        <f>IF(AND(ISNUMBER(F85),ISNUMBER(G85)),G85-F85,"")</f>
        <v/>
      </c>
      <c r="I85" s="16"/>
      <c r="J85" s="16"/>
      <c r="K85" s="12"/>
      <c r="L85" s="12"/>
      <c r="M85" s="12"/>
    </row>
    <row r="86" spans="1:13" x14ac:dyDescent="0.25">
      <c r="A86" s="17"/>
      <c r="B86" s="18"/>
      <c r="C86" s="18"/>
      <c r="D86" s="18"/>
      <c r="E86" s="18"/>
      <c r="F86" s="13" t="str">
        <f>IF(AND(ISNUMBER(G85),ISNUMBER(G86)),G85,"")</f>
        <v/>
      </c>
      <c r="G86" s="19"/>
      <c r="H86" s="15" t="str">
        <f>IF(AND(ISNUMBER(F86),ISNUMBER(G86)),G86-F86,"")</f>
        <v/>
      </c>
      <c r="I86" s="20"/>
      <c r="J86" s="20"/>
      <c r="K86" s="18"/>
      <c r="L86" s="18"/>
      <c r="M86" s="18"/>
    </row>
    <row r="87" spans="1:13" x14ac:dyDescent="0.25">
      <c r="A87" s="11"/>
      <c r="B87" s="12"/>
      <c r="C87" s="12"/>
      <c r="D87" s="12"/>
      <c r="E87" s="12"/>
      <c r="F87" s="13" t="str">
        <f>IF(AND(ISNUMBER(G86),ISNUMBER(G87)),G86,"")</f>
        <v/>
      </c>
      <c r="G87" s="14"/>
      <c r="H87" s="15" t="str">
        <f>IF(AND(ISNUMBER(F87),ISNUMBER(G87)),G87-F87,"")</f>
        <v/>
      </c>
      <c r="I87" s="16"/>
      <c r="J87" s="16"/>
      <c r="K87" s="12"/>
      <c r="L87" s="12"/>
      <c r="M87" s="12"/>
    </row>
    <row r="88" spans="1:13" x14ac:dyDescent="0.25">
      <c r="A88" s="17"/>
      <c r="B88" s="18"/>
      <c r="C88" s="18"/>
      <c r="D88" s="18"/>
      <c r="E88" s="18"/>
      <c r="F88" s="13" t="str">
        <f>IF(AND(ISNUMBER(G87),ISNUMBER(G88)),G87,"")</f>
        <v/>
      </c>
      <c r="G88" s="19"/>
      <c r="H88" s="15" t="str">
        <f>IF(AND(ISNUMBER(F88),ISNUMBER(G88)),G88-F88,"")</f>
        <v/>
      </c>
      <c r="I88" s="20"/>
      <c r="J88" s="20"/>
      <c r="K88" s="18"/>
      <c r="L88" s="18"/>
      <c r="M88" s="18"/>
    </row>
    <row r="89" spans="1:13" x14ac:dyDescent="0.25">
      <c r="A89" s="11"/>
      <c r="B89" s="12"/>
      <c r="C89" s="12"/>
      <c r="D89" s="12"/>
      <c r="E89" s="12"/>
      <c r="F89" s="13" t="str">
        <f>IF(AND(ISNUMBER(G88),ISNUMBER(G89)),G88,"")</f>
        <v/>
      </c>
      <c r="G89" s="14"/>
      <c r="H89" s="15" t="str">
        <f>IF(AND(ISNUMBER(F89),ISNUMBER(G89)),G89-F89,"")</f>
        <v/>
      </c>
      <c r="I89" s="16"/>
      <c r="J89" s="16"/>
      <c r="K89" s="12"/>
      <c r="L89" s="12"/>
      <c r="M89" s="12"/>
    </row>
    <row r="90" spans="1:13" x14ac:dyDescent="0.25">
      <c r="A90" s="17"/>
      <c r="B90" s="18"/>
      <c r="C90" s="18"/>
      <c r="D90" s="18"/>
      <c r="E90" s="18"/>
      <c r="F90" s="13" t="str">
        <f>IF(AND(ISNUMBER(G89),ISNUMBER(G90)),G89,"")</f>
        <v/>
      </c>
      <c r="G90" s="19"/>
      <c r="H90" s="15" t="str">
        <f>IF(AND(ISNUMBER(F90),ISNUMBER(G90)),G90-F90,"")</f>
        <v/>
      </c>
      <c r="I90" s="20"/>
      <c r="J90" s="20"/>
      <c r="K90" s="18"/>
      <c r="L90" s="18"/>
      <c r="M90" s="18"/>
    </row>
    <row r="91" spans="1:13" x14ac:dyDescent="0.25">
      <c r="A91" s="11"/>
      <c r="B91" s="12"/>
      <c r="C91" s="12"/>
      <c r="D91" s="12"/>
      <c r="E91" s="12"/>
      <c r="F91" s="13" t="str">
        <f>IF(AND(ISNUMBER(G90),ISNUMBER(G91)),G90,"")</f>
        <v/>
      </c>
      <c r="G91" s="14"/>
      <c r="H91" s="15" t="str">
        <f>IF(AND(ISNUMBER(F91),ISNUMBER(G91)),G91-F91,"")</f>
        <v/>
      </c>
      <c r="I91" s="16"/>
      <c r="J91" s="16"/>
      <c r="K91" s="12"/>
      <c r="L91" s="12"/>
      <c r="M91" s="12"/>
    </row>
    <row r="92" spans="1:13" x14ac:dyDescent="0.25">
      <c r="A92" s="17"/>
      <c r="B92" s="18"/>
      <c r="C92" s="18"/>
      <c r="D92" s="18"/>
      <c r="E92" s="18"/>
      <c r="F92" s="13" t="str">
        <f>IF(AND(ISNUMBER(G91),ISNUMBER(G92)),G91,"")</f>
        <v/>
      </c>
      <c r="G92" s="19"/>
      <c r="H92" s="15" t="str">
        <f>IF(AND(ISNUMBER(F92),ISNUMBER(G92)),G92-F92,"")</f>
        <v/>
      </c>
      <c r="I92" s="20"/>
      <c r="J92" s="20"/>
      <c r="K92" s="18"/>
      <c r="L92" s="18"/>
      <c r="M92" s="18"/>
    </row>
    <row r="93" spans="1:13" x14ac:dyDescent="0.25">
      <c r="A93" s="11"/>
      <c r="B93" s="12"/>
      <c r="C93" s="12"/>
      <c r="D93" s="12"/>
      <c r="E93" s="12"/>
      <c r="F93" s="13" t="str">
        <f>IF(AND(ISNUMBER(G92),ISNUMBER(G93)),G92,"")</f>
        <v/>
      </c>
      <c r="G93" s="14"/>
      <c r="H93" s="15" t="str">
        <f>IF(AND(ISNUMBER(F93),ISNUMBER(G93)),G93-F93,"")</f>
        <v/>
      </c>
      <c r="I93" s="16"/>
      <c r="J93" s="16"/>
      <c r="K93" s="12"/>
      <c r="L93" s="12"/>
      <c r="M93" s="12"/>
    </row>
    <row r="94" spans="1:13" x14ac:dyDescent="0.25">
      <c r="A94" s="17"/>
      <c r="B94" s="18"/>
      <c r="C94" s="18"/>
      <c r="D94" s="18"/>
      <c r="E94" s="18"/>
      <c r="F94" s="13" t="str">
        <f>IF(AND(ISNUMBER(G93),ISNUMBER(G94)),G93,"")</f>
        <v/>
      </c>
      <c r="G94" s="19"/>
      <c r="H94" s="15" t="str">
        <f>IF(AND(ISNUMBER(F94),ISNUMBER(G94)),G94-F94,"")</f>
        <v/>
      </c>
      <c r="I94" s="20"/>
      <c r="J94" s="20"/>
      <c r="K94" s="18"/>
      <c r="L94" s="18"/>
      <c r="M94" s="18"/>
    </row>
    <row r="95" spans="1:13" x14ac:dyDescent="0.25">
      <c r="A95" s="11"/>
      <c r="B95" s="12"/>
      <c r="C95" s="12"/>
      <c r="D95" s="12"/>
      <c r="E95" s="12"/>
      <c r="F95" s="13" t="str">
        <f>IF(AND(ISNUMBER(G94),ISNUMBER(G95)),G94,"")</f>
        <v/>
      </c>
      <c r="G95" s="14"/>
      <c r="H95" s="15" t="str">
        <f>IF(AND(ISNUMBER(F95),ISNUMBER(G95)),G95-F95,"")</f>
        <v/>
      </c>
      <c r="I95" s="16"/>
      <c r="J95" s="16"/>
      <c r="K95" s="12"/>
      <c r="L95" s="12"/>
      <c r="M95" s="12"/>
    </row>
    <row r="96" spans="1:13" x14ac:dyDescent="0.25">
      <c r="A96" s="17"/>
      <c r="B96" s="18"/>
      <c r="C96" s="18"/>
      <c r="D96" s="18"/>
      <c r="E96" s="18"/>
      <c r="F96" s="13" t="str">
        <f>IF(AND(ISNUMBER(G95),ISNUMBER(G96)),G95,"")</f>
        <v/>
      </c>
      <c r="G96" s="19"/>
      <c r="H96" s="15" t="str">
        <f>IF(AND(ISNUMBER(F96),ISNUMBER(G96)),G96-F96,"")</f>
        <v/>
      </c>
      <c r="I96" s="20"/>
      <c r="J96" s="20"/>
      <c r="K96" s="18"/>
      <c r="L96" s="18"/>
      <c r="M96" s="18"/>
    </row>
    <row r="97" spans="1:13" x14ac:dyDescent="0.25">
      <c r="A97" s="11"/>
      <c r="B97" s="12"/>
      <c r="C97" s="12"/>
      <c r="D97" s="12"/>
      <c r="E97" s="12"/>
      <c r="F97" s="13" t="str">
        <f>IF(AND(ISNUMBER(G96),ISNUMBER(G97)),G96,"")</f>
        <v/>
      </c>
      <c r="G97" s="14"/>
      <c r="H97" s="15" t="str">
        <f>IF(AND(ISNUMBER(F97),ISNUMBER(G97)),G97-F97,"")</f>
        <v/>
      </c>
      <c r="I97" s="16"/>
      <c r="J97" s="16"/>
      <c r="K97" s="12"/>
      <c r="L97" s="12"/>
      <c r="M97" s="12"/>
    </row>
    <row r="98" spans="1:13" x14ac:dyDescent="0.25">
      <c r="A98" s="17"/>
      <c r="B98" s="18"/>
      <c r="C98" s="18"/>
      <c r="D98" s="18"/>
      <c r="E98" s="18"/>
      <c r="F98" s="13" t="str">
        <f>IF(AND(ISNUMBER(G97),ISNUMBER(G98)),G97,"")</f>
        <v/>
      </c>
      <c r="G98" s="19"/>
      <c r="H98" s="15" t="str">
        <f>IF(AND(ISNUMBER(F98),ISNUMBER(G98)),G98-F98,"")</f>
        <v/>
      </c>
      <c r="I98" s="20"/>
      <c r="J98" s="20"/>
      <c r="K98" s="18"/>
      <c r="L98" s="18"/>
      <c r="M98" s="18"/>
    </row>
    <row r="99" spans="1:13" x14ac:dyDescent="0.25">
      <c r="A99" s="11"/>
      <c r="B99" s="12"/>
      <c r="C99" s="12"/>
      <c r="D99" s="12"/>
      <c r="E99" s="12"/>
      <c r="F99" s="13" t="str">
        <f>IF(AND(ISNUMBER(G98),ISNUMBER(G99)),G98,"")</f>
        <v/>
      </c>
      <c r="G99" s="14"/>
      <c r="H99" s="15" t="str">
        <f>IF(AND(ISNUMBER(F99),ISNUMBER(G99)),G99-F99,"")</f>
        <v/>
      </c>
      <c r="I99" s="16"/>
      <c r="J99" s="16"/>
      <c r="K99" s="12"/>
      <c r="L99" s="12"/>
      <c r="M99" s="12"/>
    </row>
    <row r="100" spans="1:13" x14ac:dyDescent="0.25">
      <c r="A100" s="17"/>
      <c r="B100" s="18"/>
      <c r="C100" s="18"/>
      <c r="D100" s="18"/>
      <c r="E100" s="18"/>
      <c r="F100" s="13" t="str">
        <f>IF(AND(ISNUMBER(G99),ISNUMBER(G100)),G99,"")</f>
        <v/>
      </c>
      <c r="G100" s="19"/>
      <c r="H100" s="15" t="str">
        <f>IF(AND(ISNUMBER(F100),ISNUMBER(G100)),G100-F100,"")</f>
        <v/>
      </c>
      <c r="I100" s="20"/>
      <c r="J100" s="20"/>
      <c r="K100" s="18"/>
      <c r="L100" s="18"/>
      <c r="M100" s="18"/>
    </row>
    <row r="101" spans="1:13" x14ac:dyDescent="0.25">
      <c r="A101" s="11"/>
      <c r="B101" s="12"/>
      <c r="C101" s="12"/>
      <c r="D101" s="12"/>
      <c r="E101" s="12"/>
      <c r="F101" s="13" t="str">
        <f>IF(AND(ISNUMBER(G100),ISNUMBER(G101)),G100,"")</f>
        <v/>
      </c>
      <c r="G101" s="14"/>
      <c r="H101" s="15" t="str">
        <f>IF(AND(ISNUMBER(F101),ISNUMBER(G101)),G101-F101,"")</f>
        <v/>
      </c>
      <c r="I101" s="16"/>
      <c r="J101" s="16"/>
      <c r="K101" s="12"/>
      <c r="L101" s="12"/>
      <c r="M101" s="12"/>
    </row>
    <row r="102" spans="1:13" x14ac:dyDescent="0.25">
      <c r="A102" s="17"/>
      <c r="B102" s="18"/>
      <c r="C102" s="18"/>
      <c r="D102" s="18"/>
      <c r="E102" s="18"/>
      <c r="F102" s="13" t="str">
        <f>IF(AND(ISNUMBER(G101),ISNUMBER(G102)),G101,"")</f>
        <v/>
      </c>
      <c r="G102" s="19"/>
      <c r="H102" s="15" t="str">
        <f>IF(AND(ISNUMBER(F102),ISNUMBER(G102)),G102-F102,"")</f>
        <v/>
      </c>
      <c r="I102" s="20"/>
      <c r="J102" s="20"/>
      <c r="K102" s="18"/>
      <c r="L102" s="18"/>
      <c r="M102" s="18"/>
    </row>
    <row r="103" spans="1:13" x14ac:dyDescent="0.25">
      <c r="A103" s="11"/>
      <c r="B103" s="12"/>
      <c r="C103" s="12"/>
      <c r="D103" s="12"/>
      <c r="E103" s="12"/>
      <c r="F103" s="13" t="str">
        <f>IF(AND(ISNUMBER(G102),ISNUMBER(G103)),G102,"")</f>
        <v/>
      </c>
      <c r="G103" s="14"/>
      <c r="H103" s="15" t="str">
        <f>IF(AND(ISNUMBER(F103),ISNUMBER(G103)),G103-F103,"")</f>
        <v/>
      </c>
      <c r="I103" s="16"/>
      <c r="J103" s="16"/>
      <c r="K103" s="12"/>
      <c r="L103" s="12"/>
      <c r="M103" s="12"/>
    </row>
    <row r="104" spans="1:13" x14ac:dyDescent="0.25">
      <c r="A104" s="17"/>
      <c r="B104" s="18"/>
      <c r="C104" s="18"/>
      <c r="D104" s="18"/>
      <c r="E104" s="18"/>
      <c r="F104" s="13" t="str">
        <f>IF(AND(ISNUMBER(G103),ISNUMBER(G104)),G103,"")</f>
        <v/>
      </c>
      <c r="G104" s="19"/>
      <c r="H104" s="15" t="str">
        <f>IF(AND(ISNUMBER(F104),ISNUMBER(G104)),G104-F104,"")</f>
        <v/>
      </c>
      <c r="I104" s="20"/>
      <c r="J104" s="20"/>
      <c r="K104" s="18"/>
      <c r="L104" s="18"/>
      <c r="M104" s="18"/>
    </row>
    <row r="105" spans="1:13" x14ac:dyDescent="0.25">
      <c r="A105" s="11"/>
      <c r="B105" s="12"/>
      <c r="C105" s="12"/>
      <c r="D105" s="12"/>
      <c r="E105" s="12"/>
      <c r="F105" s="13" t="str">
        <f>IF(AND(ISNUMBER(G104),ISNUMBER(G105)),G104,"")</f>
        <v/>
      </c>
      <c r="G105" s="14"/>
      <c r="H105" s="15" t="str">
        <f>IF(AND(ISNUMBER(F105),ISNUMBER(G105)),G105-F105,"")</f>
        <v/>
      </c>
      <c r="I105" s="16"/>
      <c r="J105" s="16"/>
      <c r="K105" s="12"/>
      <c r="L105" s="12"/>
      <c r="M105" s="12"/>
    </row>
    <row r="106" spans="1:13" x14ac:dyDescent="0.25">
      <c r="A106" s="17"/>
      <c r="B106" s="18"/>
      <c r="C106" s="18"/>
      <c r="D106" s="18"/>
      <c r="E106" s="18"/>
      <c r="F106" s="13" t="str">
        <f>IF(AND(ISNUMBER(G105),ISNUMBER(G106)),G105,"")</f>
        <v/>
      </c>
      <c r="G106" s="19"/>
      <c r="H106" s="15" t="str">
        <f>IF(AND(ISNUMBER(F106),ISNUMBER(G106)),G106-F106,"")</f>
        <v/>
      </c>
      <c r="I106" s="20"/>
      <c r="J106" s="20"/>
      <c r="K106" s="18"/>
      <c r="L106" s="18"/>
      <c r="M106" s="18"/>
    </row>
    <row r="107" spans="1:13" x14ac:dyDescent="0.25">
      <c r="A107" s="11"/>
      <c r="B107" s="12"/>
      <c r="C107" s="12"/>
      <c r="D107" s="12"/>
      <c r="E107" s="12"/>
      <c r="F107" s="13" t="str">
        <f>IF(AND(ISNUMBER(G106),ISNUMBER(G107)),G106,"")</f>
        <v/>
      </c>
      <c r="G107" s="14"/>
      <c r="H107" s="15" t="str">
        <f>IF(AND(ISNUMBER(F107),ISNUMBER(G107)),G107-F107,"")</f>
        <v/>
      </c>
      <c r="I107" s="16"/>
      <c r="J107" s="16"/>
      <c r="K107" s="12"/>
      <c r="L107" s="12"/>
      <c r="M107" s="12"/>
    </row>
    <row r="108" spans="1:13" x14ac:dyDescent="0.25">
      <c r="A108" s="17"/>
      <c r="B108" s="18"/>
      <c r="C108" s="18"/>
      <c r="D108" s="18"/>
      <c r="E108" s="18"/>
      <c r="F108" s="13" t="str">
        <f>IF(AND(ISNUMBER(G107),ISNUMBER(G108)),G107,"")</f>
        <v/>
      </c>
      <c r="G108" s="19"/>
      <c r="H108" s="15" t="str">
        <f>IF(AND(ISNUMBER(F108),ISNUMBER(G108)),G108-F108,"")</f>
        <v/>
      </c>
      <c r="I108" s="20"/>
      <c r="J108" s="20"/>
      <c r="K108" s="18"/>
      <c r="L108" s="18"/>
      <c r="M108" s="18"/>
    </row>
    <row r="109" spans="1:13" x14ac:dyDescent="0.25">
      <c r="A109" s="11"/>
      <c r="B109" s="12"/>
      <c r="C109" s="12"/>
      <c r="D109" s="12"/>
      <c r="E109" s="12"/>
      <c r="F109" s="13" t="str">
        <f>IF(AND(ISNUMBER(G108),ISNUMBER(G109)),G108,"")</f>
        <v/>
      </c>
      <c r="G109" s="14"/>
      <c r="H109" s="15" t="str">
        <f>IF(AND(ISNUMBER(F109),ISNUMBER(G109)),G109-F109,"")</f>
        <v/>
      </c>
      <c r="I109" s="16"/>
      <c r="J109" s="16"/>
      <c r="K109" s="12"/>
      <c r="L109" s="12"/>
      <c r="M109" s="12"/>
    </row>
    <row r="110" spans="1:13" x14ac:dyDescent="0.25">
      <c r="A110" s="17"/>
      <c r="B110" s="18"/>
      <c r="C110" s="18"/>
      <c r="D110" s="18"/>
      <c r="E110" s="18"/>
      <c r="F110" s="13" t="str">
        <f>IF(AND(ISNUMBER(G109),ISNUMBER(G110)),G109,"")</f>
        <v/>
      </c>
      <c r="G110" s="19"/>
      <c r="H110" s="15" t="str">
        <f>IF(AND(ISNUMBER(F110),ISNUMBER(G110)),G110-F110,"")</f>
        <v/>
      </c>
      <c r="I110" s="20"/>
      <c r="J110" s="20"/>
      <c r="K110" s="18"/>
      <c r="L110" s="18"/>
      <c r="M110" s="18"/>
    </row>
    <row r="111" spans="1:13" x14ac:dyDescent="0.25">
      <c r="A111" s="11"/>
      <c r="B111" s="12"/>
      <c r="C111" s="12"/>
      <c r="D111" s="12"/>
      <c r="E111" s="12"/>
      <c r="F111" s="13" t="str">
        <f>IF(AND(ISNUMBER(G110),ISNUMBER(G111)),G110,"")</f>
        <v/>
      </c>
      <c r="G111" s="14"/>
      <c r="H111" s="15" t="str">
        <f>IF(AND(ISNUMBER(F111),ISNUMBER(G111)),G111-F111,"")</f>
        <v/>
      </c>
      <c r="I111" s="16"/>
      <c r="J111" s="16"/>
      <c r="K111" s="12"/>
      <c r="L111" s="12"/>
      <c r="M111" s="12"/>
    </row>
    <row r="112" spans="1:13" x14ac:dyDescent="0.25">
      <c r="A112" s="17"/>
      <c r="B112" s="18"/>
      <c r="C112" s="18"/>
      <c r="D112" s="18"/>
      <c r="E112" s="18"/>
      <c r="F112" s="13" t="str">
        <f>IF(AND(ISNUMBER(G111),ISNUMBER(G112)),G111,"")</f>
        <v/>
      </c>
      <c r="G112" s="19"/>
      <c r="H112" s="15" t="str">
        <f>IF(AND(ISNUMBER(F112),ISNUMBER(G112)),G112-F112,"")</f>
        <v/>
      </c>
      <c r="I112" s="20"/>
      <c r="J112" s="20"/>
      <c r="K112" s="18"/>
      <c r="L112" s="18"/>
      <c r="M112" s="18"/>
    </row>
    <row r="113" spans="1:13" x14ac:dyDescent="0.25">
      <c r="A113" s="11"/>
      <c r="B113" s="12"/>
      <c r="C113" s="12"/>
      <c r="D113" s="12"/>
      <c r="E113" s="12"/>
      <c r="F113" s="13" t="str">
        <f>IF(AND(ISNUMBER(G112),ISNUMBER(G113)),G112,"")</f>
        <v/>
      </c>
      <c r="G113" s="14"/>
      <c r="H113" s="15" t="str">
        <f>IF(AND(ISNUMBER(F113),ISNUMBER(G113)),G113-F113,"")</f>
        <v/>
      </c>
      <c r="I113" s="16"/>
      <c r="J113" s="16"/>
      <c r="K113" s="12"/>
      <c r="L113" s="12"/>
      <c r="M113" s="12"/>
    </row>
    <row r="114" spans="1:13" x14ac:dyDescent="0.25">
      <c r="A114" s="17"/>
      <c r="B114" s="18"/>
      <c r="C114" s="18"/>
      <c r="D114" s="18"/>
      <c r="E114" s="18"/>
      <c r="F114" s="13" t="str">
        <f>IF(AND(ISNUMBER(G113),ISNUMBER(G114)),G113,"")</f>
        <v/>
      </c>
      <c r="G114" s="19"/>
      <c r="H114" s="15" t="str">
        <f>IF(AND(ISNUMBER(F114),ISNUMBER(G114)),G114-F114,"")</f>
        <v/>
      </c>
      <c r="I114" s="20"/>
      <c r="J114" s="20"/>
      <c r="K114" s="18"/>
      <c r="L114" s="18"/>
      <c r="M114" s="18"/>
    </row>
    <row r="115" spans="1:13" x14ac:dyDescent="0.25">
      <c r="A115" s="11"/>
      <c r="B115" s="12"/>
      <c r="C115" s="12"/>
      <c r="D115" s="12"/>
      <c r="E115" s="12"/>
      <c r="F115" s="13" t="str">
        <f>IF(AND(ISNUMBER(G114),ISNUMBER(G115)),G114,"")</f>
        <v/>
      </c>
      <c r="G115" s="14"/>
      <c r="H115" s="15" t="str">
        <f>IF(AND(ISNUMBER(F115),ISNUMBER(G115)),G115-F115,"")</f>
        <v/>
      </c>
      <c r="I115" s="16"/>
      <c r="J115" s="16"/>
      <c r="K115" s="12"/>
      <c r="L115" s="12"/>
      <c r="M115" s="12"/>
    </row>
    <row r="116" spans="1:13" x14ac:dyDescent="0.25">
      <c r="A116" s="17"/>
      <c r="B116" s="18"/>
      <c r="C116" s="18"/>
      <c r="D116" s="18"/>
      <c r="E116" s="18"/>
      <c r="F116" s="13" t="str">
        <f>IF(AND(ISNUMBER(G115),ISNUMBER(G116)),G115,"")</f>
        <v/>
      </c>
      <c r="G116" s="19"/>
      <c r="H116" s="15" t="str">
        <f>IF(AND(ISNUMBER(F116),ISNUMBER(G116)),G116-F116,"")</f>
        <v/>
      </c>
      <c r="I116" s="20"/>
      <c r="J116" s="20"/>
      <c r="K116" s="18"/>
      <c r="L116" s="18"/>
      <c r="M116" s="18"/>
    </row>
    <row r="117" spans="1:13" x14ac:dyDescent="0.25">
      <c r="A117" s="11"/>
      <c r="B117" s="12"/>
      <c r="C117" s="12"/>
      <c r="D117" s="12"/>
      <c r="E117" s="12"/>
      <c r="F117" s="13" t="str">
        <f>IF(AND(ISNUMBER(G116),ISNUMBER(G117)),G116,"")</f>
        <v/>
      </c>
      <c r="G117" s="14"/>
      <c r="H117" s="15" t="str">
        <f>IF(AND(ISNUMBER(F117),ISNUMBER(G117)),G117-F117,"")</f>
        <v/>
      </c>
      <c r="I117" s="16"/>
      <c r="J117" s="16"/>
      <c r="K117" s="12"/>
      <c r="L117" s="12"/>
      <c r="M117" s="12"/>
    </row>
    <row r="118" spans="1:13" x14ac:dyDescent="0.25">
      <c r="A118" s="17"/>
      <c r="B118" s="18"/>
      <c r="C118" s="18"/>
      <c r="D118" s="18"/>
      <c r="E118" s="18"/>
      <c r="F118" s="13" t="str">
        <f>IF(AND(ISNUMBER(G117),ISNUMBER(G118)),G117,"")</f>
        <v/>
      </c>
      <c r="G118" s="19"/>
      <c r="H118" s="15" t="str">
        <f>IF(AND(ISNUMBER(F118),ISNUMBER(G118)),G118-F118,"")</f>
        <v/>
      </c>
      <c r="I118" s="20"/>
      <c r="J118" s="20"/>
      <c r="K118" s="18"/>
      <c r="L118" s="18"/>
      <c r="M118" s="18"/>
    </row>
    <row r="119" spans="1:13" x14ac:dyDescent="0.25">
      <c r="A119" s="11"/>
      <c r="B119" s="12"/>
      <c r="C119" s="12"/>
      <c r="D119" s="12"/>
      <c r="E119" s="12"/>
      <c r="F119" s="13" t="str">
        <f>IF(AND(ISNUMBER(G118),ISNUMBER(G119)),G118,"")</f>
        <v/>
      </c>
      <c r="G119" s="14"/>
      <c r="H119" s="15" t="str">
        <f>IF(AND(ISNUMBER(F119),ISNUMBER(G119)),G119-F119,"")</f>
        <v/>
      </c>
      <c r="I119" s="16"/>
      <c r="J119" s="16"/>
      <c r="K119" s="12"/>
      <c r="L119" s="12"/>
      <c r="M119" s="12"/>
    </row>
    <row r="120" spans="1:13" x14ac:dyDescent="0.25">
      <c r="A120" s="17"/>
      <c r="B120" s="18"/>
      <c r="C120" s="18"/>
      <c r="D120" s="18"/>
      <c r="E120" s="18"/>
      <c r="F120" s="13" t="str">
        <f>IF(AND(ISNUMBER(G119),ISNUMBER(G120)),G119,"")</f>
        <v/>
      </c>
      <c r="G120" s="19"/>
      <c r="H120" s="15" t="str">
        <f>IF(AND(ISNUMBER(F120),ISNUMBER(G120)),G120-F120,"")</f>
        <v/>
      </c>
      <c r="I120" s="20"/>
      <c r="J120" s="20"/>
      <c r="K120" s="18"/>
      <c r="L120" s="18"/>
      <c r="M120" s="18"/>
    </row>
    <row r="121" spans="1:13" x14ac:dyDescent="0.25">
      <c r="A121" s="11"/>
      <c r="B121" s="12"/>
      <c r="C121" s="12"/>
      <c r="D121" s="12"/>
      <c r="E121" s="12"/>
      <c r="F121" s="13" t="str">
        <f>IF(AND(ISNUMBER(G120),ISNUMBER(G121)),G120,"")</f>
        <v/>
      </c>
      <c r="G121" s="14"/>
      <c r="H121" s="15" t="str">
        <f>IF(AND(ISNUMBER(F121),ISNUMBER(G121)),G121-F121,"")</f>
        <v/>
      </c>
      <c r="I121" s="16"/>
      <c r="J121" s="16"/>
      <c r="K121" s="12"/>
      <c r="L121" s="12"/>
      <c r="M121" s="12"/>
    </row>
    <row r="122" spans="1:13" x14ac:dyDescent="0.25">
      <c r="A122" s="17"/>
      <c r="B122" s="18"/>
      <c r="C122" s="18"/>
      <c r="D122" s="18"/>
      <c r="E122" s="18"/>
      <c r="F122" s="13" t="str">
        <f>IF(AND(ISNUMBER(G121),ISNUMBER(G122)),G121,"")</f>
        <v/>
      </c>
      <c r="G122" s="19"/>
      <c r="H122" s="15" t="str">
        <f>IF(AND(ISNUMBER(F122),ISNUMBER(G122)),G122-F122,"")</f>
        <v/>
      </c>
      <c r="I122" s="20"/>
      <c r="J122" s="20"/>
      <c r="K122" s="18"/>
      <c r="L122" s="18"/>
      <c r="M122" s="18"/>
    </row>
    <row r="123" spans="1:13" x14ac:dyDescent="0.25">
      <c r="A123" s="11"/>
      <c r="B123" s="12"/>
      <c r="C123" s="12"/>
      <c r="D123" s="12"/>
      <c r="E123" s="12"/>
      <c r="F123" s="13" t="str">
        <f>IF(AND(ISNUMBER(G122),ISNUMBER(G123)),G122,"")</f>
        <v/>
      </c>
      <c r="G123" s="14"/>
      <c r="H123" s="15" t="str">
        <f>IF(AND(ISNUMBER(F123),ISNUMBER(G123)),G123-F123,"")</f>
        <v/>
      </c>
      <c r="I123" s="16"/>
      <c r="J123" s="16"/>
      <c r="K123" s="12"/>
      <c r="L123" s="12"/>
      <c r="M123" s="12"/>
    </row>
    <row r="124" spans="1:13" x14ac:dyDescent="0.25">
      <c r="A124" s="17"/>
      <c r="B124" s="18"/>
      <c r="C124" s="18"/>
      <c r="D124" s="18"/>
      <c r="E124" s="18"/>
      <c r="F124" s="13" t="str">
        <f>IF(AND(ISNUMBER(G123),ISNUMBER(G124)),G123,"")</f>
        <v/>
      </c>
      <c r="G124" s="19"/>
      <c r="H124" s="15" t="str">
        <f>IF(AND(ISNUMBER(F124),ISNUMBER(G124)),G124-F124,"")</f>
        <v/>
      </c>
      <c r="I124" s="20"/>
      <c r="J124" s="20"/>
      <c r="K124" s="18"/>
      <c r="L124" s="18"/>
      <c r="M124" s="18"/>
    </row>
    <row r="125" spans="1:13" x14ac:dyDescent="0.25">
      <c r="A125" s="11"/>
      <c r="B125" s="12"/>
      <c r="C125" s="12"/>
      <c r="D125" s="12"/>
      <c r="E125" s="12"/>
      <c r="F125" s="13" t="str">
        <f>IF(AND(ISNUMBER(G124),ISNUMBER(G125)),G124,"")</f>
        <v/>
      </c>
      <c r="G125" s="14"/>
      <c r="H125" s="15" t="str">
        <f>IF(AND(ISNUMBER(F125),ISNUMBER(G125)),G125-F125,"")</f>
        <v/>
      </c>
      <c r="I125" s="16"/>
      <c r="J125" s="16"/>
      <c r="K125" s="12"/>
      <c r="L125" s="12"/>
      <c r="M125" s="12"/>
    </row>
    <row r="126" spans="1:13" x14ac:dyDescent="0.25">
      <c r="A126" s="17"/>
      <c r="B126" s="18"/>
      <c r="C126" s="18"/>
      <c r="D126" s="18"/>
      <c r="E126" s="18"/>
      <c r="F126" s="13" t="str">
        <f>IF(AND(ISNUMBER(G125),ISNUMBER(G126)),G125,"")</f>
        <v/>
      </c>
      <c r="G126" s="19"/>
      <c r="H126" s="15" t="str">
        <f>IF(AND(ISNUMBER(F126),ISNUMBER(G126)),G126-F126,"")</f>
        <v/>
      </c>
      <c r="I126" s="20"/>
      <c r="J126" s="20"/>
      <c r="K126" s="18"/>
      <c r="L126" s="18"/>
      <c r="M126" s="18"/>
    </row>
    <row r="127" spans="1:13" x14ac:dyDescent="0.25">
      <c r="A127" s="11"/>
      <c r="B127" s="12"/>
      <c r="C127" s="12"/>
      <c r="D127" s="12"/>
      <c r="E127" s="12"/>
      <c r="F127" s="13" t="str">
        <f>IF(AND(ISNUMBER(G126),ISNUMBER(G127)),G126,"")</f>
        <v/>
      </c>
      <c r="G127" s="14"/>
      <c r="H127" s="15" t="str">
        <f>IF(AND(ISNUMBER(F127),ISNUMBER(G127)),G127-F127,"")</f>
        <v/>
      </c>
      <c r="I127" s="16"/>
      <c r="J127" s="16"/>
      <c r="K127" s="12"/>
      <c r="L127" s="12"/>
      <c r="M127" s="12"/>
    </row>
    <row r="128" spans="1:13" x14ac:dyDescent="0.25">
      <c r="A128" s="17"/>
      <c r="B128" s="18"/>
      <c r="C128" s="18"/>
      <c r="D128" s="18"/>
      <c r="E128" s="18"/>
      <c r="F128" s="13" t="str">
        <f>IF(AND(ISNUMBER(G127),ISNUMBER(G128)),G127,"")</f>
        <v/>
      </c>
      <c r="G128" s="19"/>
      <c r="H128" s="15" t="str">
        <f>IF(AND(ISNUMBER(F128),ISNUMBER(G128)),G128-F128,"")</f>
        <v/>
      </c>
      <c r="I128" s="20"/>
      <c r="J128" s="20"/>
      <c r="K128" s="18"/>
      <c r="L128" s="18"/>
      <c r="M128" s="18"/>
    </row>
    <row r="129" spans="1:13" x14ac:dyDescent="0.25">
      <c r="A129" s="11"/>
      <c r="B129" s="12"/>
      <c r="C129" s="12"/>
      <c r="D129" s="12"/>
      <c r="E129" s="12"/>
      <c r="F129" s="13" t="str">
        <f>IF(AND(ISNUMBER(G128),ISNUMBER(G129)),G128,"")</f>
        <v/>
      </c>
      <c r="G129" s="14"/>
      <c r="H129" s="15" t="str">
        <f>IF(AND(ISNUMBER(F129),ISNUMBER(G129)),G129-F129,"")</f>
        <v/>
      </c>
      <c r="I129" s="16"/>
      <c r="J129" s="16"/>
      <c r="K129" s="12"/>
      <c r="L129" s="12"/>
      <c r="M129" s="12"/>
    </row>
    <row r="130" spans="1:13" x14ac:dyDescent="0.25">
      <c r="A130" s="17"/>
      <c r="B130" s="18"/>
      <c r="C130" s="18"/>
      <c r="D130" s="18"/>
      <c r="E130" s="18"/>
      <c r="F130" s="13" t="str">
        <f>IF(AND(ISNUMBER(G129),ISNUMBER(G130)),G129,"")</f>
        <v/>
      </c>
      <c r="G130" s="19"/>
      <c r="H130" s="15" t="str">
        <f>IF(AND(ISNUMBER(F130),ISNUMBER(G130)),G130-F130,"")</f>
        <v/>
      </c>
      <c r="I130" s="20"/>
      <c r="J130" s="20"/>
      <c r="K130" s="18"/>
      <c r="L130" s="18"/>
      <c r="M130" s="18"/>
    </row>
    <row r="131" spans="1:13" x14ac:dyDescent="0.25">
      <c r="A131" s="11"/>
      <c r="B131" s="12"/>
      <c r="C131" s="12"/>
      <c r="D131" s="12"/>
      <c r="E131" s="12"/>
      <c r="F131" s="13" t="str">
        <f>IF(AND(ISNUMBER(G130),ISNUMBER(G131)),G130,"")</f>
        <v/>
      </c>
      <c r="G131" s="14"/>
      <c r="H131" s="15" t="str">
        <f>IF(AND(ISNUMBER(F131),ISNUMBER(G131)),G131-F131,"")</f>
        <v/>
      </c>
      <c r="I131" s="16"/>
      <c r="J131" s="16"/>
      <c r="K131" s="12"/>
      <c r="L131" s="12"/>
      <c r="M131" s="12"/>
    </row>
    <row r="132" spans="1:13" x14ac:dyDescent="0.25">
      <c r="A132" s="17"/>
      <c r="B132" s="18"/>
      <c r="C132" s="18"/>
      <c r="D132" s="18"/>
      <c r="E132" s="18"/>
      <c r="F132" s="13" t="str">
        <f>IF(AND(ISNUMBER(G131),ISNUMBER(G132)),G131,"")</f>
        <v/>
      </c>
      <c r="G132" s="19"/>
      <c r="H132" s="15" t="str">
        <f>IF(AND(ISNUMBER(F132),ISNUMBER(G132)),G132-F132,"")</f>
        <v/>
      </c>
      <c r="I132" s="20"/>
      <c r="J132" s="20"/>
      <c r="K132" s="18"/>
      <c r="L132" s="18"/>
      <c r="M132" s="18"/>
    </row>
    <row r="133" spans="1:13" x14ac:dyDescent="0.25">
      <c r="A133" s="11"/>
      <c r="B133" s="12"/>
      <c r="C133" s="12"/>
      <c r="D133" s="12"/>
      <c r="E133" s="12"/>
      <c r="F133" s="13" t="str">
        <f>IF(AND(ISNUMBER(G132),ISNUMBER(G133)),G132,"")</f>
        <v/>
      </c>
      <c r="G133" s="14"/>
      <c r="H133" s="15" t="str">
        <f>IF(AND(ISNUMBER(F133),ISNUMBER(G133)),G133-F133,"")</f>
        <v/>
      </c>
      <c r="I133" s="16"/>
      <c r="J133" s="16"/>
      <c r="K133" s="12"/>
      <c r="L133" s="12"/>
      <c r="M133" s="12"/>
    </row>
    <row r="134" spans="1:13" x14ac:dyDescent="0.25">
      <c r="A134" s="17"/>
      <c r="B134" s="18"/>
      <c r="C134" s="18"/>
      <c r="D134" s="18"/>
      <c r="E134" s="18"/>
      <c r="F134" s="13" t="str">
        <f>IF(AND(ISNUMBER(G133),ISNUMBER(G134)),G133,"")</f>
        <v/>
      </c>
      <c r="G134" s="19"/>
      <c r="H134" s="15" t="str">
        <f>IF(AND(ISNUMBER(F134),ISNUMBER(G134)),G134-F134,"")</f>
        <v/>
      </c>
      <c r="I134" s="20"/>
      <c r="J134" s="20"/>
      <c r="K134" s="18"/>
      <c r="L134" s="18"/>
      <c r="M134" s="18"/>
    </row>
    <row r="135" spans="1:13" x14ac:dyDescent="0.25">
      <c r="A135" s="11"/>
      <c r="B135" s="12"/>
      <c r="C135" s="12"/>
      <c r="D135" s="12"/>
      <c r="E135" s="12"/>
      <c r="F135" s="13" t="str">
        <f>IF(AND(ISNUMBER(G134),ISNUMBER(G135)),G134,"")</f>
        <v/>
      </c>
      <c r="G135" s="14"/>
      <c r="H135" s="15" t="str">
        <f>IF(AND(ISNUMBER(F135),ISNUMBER(G135)),G135-F135,"")</f>
        <v/>
      </c>
      <c r="I135" s="16"/>
      <c r="J135" s="16"/>
      <c r="K135" s="12"/>
      <c r="L135" s="12"/>
      <c r="M135" s="12"/>
    </row>
    <row r="136" spans="1:13" x14ac:dyDescent="0.25">
      <c r="A136" s="17"/>
      <c r="B136" s="18"/>
      <c r="C136" s="18"/>
      <c r="D136" s="18"/>
      <c r="E136" s="18"/>
      <c r="F136" s="13" t="str">
        <f>IF(AND(ISNUMBER(G135),ISNUMBER(G136)),G135,"")</f>
        <v/>
      </c>
      <c r="G136" s="19"/>
      <c r="H136" s="15" t="str">
        <f>IF(AND(ISNUMBER(F136),ISNUMBER(G136)),G136-F136,"")</f>
        <v/>
      </c>
      <c r="I136" s="20"/>
      <c r="J136" s="20"/>
      <c r="K136" s="18"/>
      <c r="L136" s="18"/>
      <c r="M136" s="18"/>
    </row>
    <row r="137" spans="1:13" x14ac:dyDescent="0.25">
      <c r="A137" s="11"/>
      <c r="B137" s="12"/>
      <c r="C137" s="12"/>
      <c r="D137" s="12"/>
      <c r="E137" s="12"/>
      <c r="F137" s="13" t="str">
        <f>IF(AND(ISNUMBER(G136),ISNUMBER(G137)),G136,"")</f>
        <v/>
      </c>
      <c r="G137" s="14"/>
      <c r="H137" s="15" t="str">
        <f>IF(AND(ISNUMBER(F137),ISNUMBER(G137)),G137-F137,"")</f>
        <v/>
      </c>
      <c r="I137" s="16"/>
      <c r="J137" s="16"/>
      <c r="K137" s="12"/>
      <c r="L137" s="12"/>
      <c r="M137" s="12"/>
    </row>
    <row r="138" spans="1:13" x14ac:dyDescent="0.25">
      <c r="A138" s="17"/>
      <c r="B138" s="18"/>
      <c r="C138" s="18"/>
      <c r="D138" s="18"/>
      <c r="E138" s="18"/>
      <c r="F138" s="13" t="str">
        <f>IF(AND(ISNUMBER(G137),ISNUMBER(G138)),G137,"")</f>
        <v/>
      </c>
      <c r="G138" s="19"/>
      <c r="H138" s="15" t="str">
        <f>IF(AND(ISNUMBER(F138),ISNUMBER(G138)),G138-F138,"")</f>
        <v/>
      </c>
      <c r="I138" s="20"/>
      <c r="J138" s="20"/>
      <c r="K138" s="18"/>
      <c r="L138" s="18"/>
      <c r="M138" s="18"/>
    </row>
    <row r="139" spans="1:13" x14ac:dyDescent="0.25">
      <c r="A139" s="11"/>
      <c r="B139" s="12"/>
      <c r="C139" s="12"/>
      <c r="D139" s="12"/>
      <c r="E139" s="12"/>
      <c r="F139" s="13" t="str">
        <f>IF(AND(ISNUMBER(G138),ISNUMBER(G139)),G138,"")</f>
        <v/>
      </c>
      <c r="G139" s="14"/>
      <c r="H139" s="15" t="str">
        <f>IF(AND(ISNUMBER(F139),ISNUMBER(G139)),G139-F139,"")</f>
        <v/>
      </c>
      <c r="I139" s="16"/>
      <c r="J139" s="16"/>
      <c r="K139" s="12"/>
      <c r="L139" s="12"/>
      <c r="M139" s="12"/>
    </row>
    <row r="140" spans="1:13" x14ac:dyDescent="0.25">
      <c r="A140" s="17"/>
      <c r="B140" s="18"/>
      <c r="C140" s="18"/>
      <c r="D140" s="18"/>
      <c r="E140" s="18"/>
      <c r="F140" s="13" t="str">
        <f>IF(AND(ISNUMBER(G139),ISNUMBER(G140)),G139,"")</f>
        <v/>
      </c>
      <c r="G140" s="19"/>
      <c r="H140" s="15" t="str">
        <f>IF(AND(ISNUMBER(F140),ISNUMBER(G140)),G140-F140,"")</f>
        <v/>
      </c>
      <c r="I140" s="20"/>
      <c r="J140" s="20"/>
      <c r="K140" s="18"/>
      <c r="L140" s="18"/>
      <c r="M140" s="18"/>
    </row>
    <row r="141" spans="1:13" x14ac:dyDescent="0.25">
      <c r="A141" s="11"/>
      <c r="B141" s="12"/>
      <c r="C141" s="12"/>
      <c r="D141" s="12"/>
      <c r="E141" s="12"/>
      <c r="F141" s="13" t="str">
        <f>IF(AND(ISNUMBER(G140),ISNUMBER(G141)),G140,"")</f>
        <v/>
      </c>
      <c r="G141" s="14"/>
      <c r="H141" s="15" t="str">
        <f>IF(AND(ISNUMBER(F141),ISNUMBER(G141)),G141-F141,"")</f>
        <v/>
      </c>
      <c r="I141" s="16"/>
      <c r="J141" s="16"/>
      <c r="K141" s="12"/>
      <c r="L141" s="12"/>
      <c r="M141" s="12"/>
    </row>
    <row r="142" spans="1:13" x14ac:dyDescent="0.25">
      <c r="A142" s="17"/>
      <c r="B142" s="18"/>
      <c r="C142" s="18"/>
      <c r="D142" s="18"/>
      <c r="E142" s="18"/>
      <c r="F142" s="13" t="str">
        <f>IF(AND(ISNUMBER(G141),ISNUMBER(G142)),G141,"")</f>
        <v/>
      </c>
      <c r="G142" s="19"/>
      <c r="H142" s="15" t="str">
        <f>IF(AND(ISNUMBER(F142),ISNUMBER(G142)),G142-F142,"")</f>
        <v/>
      </c>
      <c r="I142" s="20"/>
      <c r="J142" s="20"/>
      <c r="K142" s="18"/>
      <c r="L142" s="18"/>
      <c r="M142" s="18"/>
    </row>
    <row r="143" spans="1:13" x14ac:dyDescent="0.25">
      <c r="A143" s="11"/>
      <c r="B143" s="12"/>
      <c r="C143" s="12"/>
      <c r="D143" s="12"/>
      <c r="E143" s="12"/>
      <c r="F143" s="13" t="str">
        <f>IF(AND(ISNUMBER(G142),ISNUMBER(G143)),G142,"")</f>
        <v/>
      </c>
      <c r="G143" s="14"/>
      <c r="H143" s="15" t="str">
        <f>IF(AND(ISNUMBER(F143),ISNUMBER(G143)),G143-F143,"")</f>
        <v/>
      </c>
      <c r="I143" s="16"/>
      <c r="J143" s="16"/>
      <c r="K143" s="12"/>
      <c r="L143" s="12"/>
      <c r="M143" s="12"/>
    </row>
    <row r="144" spans="1:13" x14ac:dyDescent="0.25">
      <c r="A144" s="17"/>
      <c r="B144" s="18"/>
      <c r="C144" s="18"/>
      <c r="D144" s="18"/>
      <c r="E144" s="18"/>
      <c r="F144" s="13" t="str">
        <f>IF(AND(ISNUMBER(G143),ISNUMBER(G144)),G143,"")</f>
        <v/>
      </c>
      <c r="G144" s="19"/>
      <c r="H144" s="15" t="str">
        <f>IF(AND(ISNUMBER(F144),ISNUMBER(G144)),G144-F144,"")</f>
        <v/>
      </c>
      <c r="I144" s="20"/>
      <c r="J144" s="20"/>
      <c r="K144" s="18"/>
      <c r="L144" s="18"/>
      <c r="M144" s="18"/>
    </row>
    <row r="145" spans="1:13" x14ac:dyDescent="0.25">
      <c r="A145" s="11"/>
      <c r="B145" s="12"/>
      <c r="C145" s="12"/>
      <c r="D145" s="12"/>
      <c r="E145" s="12"/>
      <c r="F145" s="13" t="str">
        <f>IF(AND(ISNUMBER(G144),ISNUMBER(G145)),G144,"")</f>
        <v/>
      </c>
      <c r="G145" s="14"/>
      <c r="H145" s="15" t="str">
        <f>IF(AND(ISNUMBER(F145),ISNUMBER(G145)),G145-F145,"")</f>
        <v/>
      </c>
      <c r="I145" s="16"/>
      <c r="J145" s="16"/>
      <c r="K145" s="12"/>
      <c r="L145" s="12"/>
      <c r="M145" s="12"/>
    </row>
    <row r="146" spans="1:13" x14ac:dyDescent="0.25">
      <c r="A146" s="17"/>
      <c r="B146" s="18"/>
      <c r="C146" s="18"/>
      <c r="D146" s="18"/>
      <c r="E146" s="18"/>
      <c r="F146" s="13" t="str">
        <f>IF(AND(ISNUMBER(G145),ISNUMBER(G146)),G145,"")</f>
        <v/>
      </c>
      <c r="G146" s="19"/>
      <c r="H146" s="15" t="str">
        <f>IF(AND(ISNUMBER(F146),ISNUMBER(G146)),G146-F146,"")</f>
        <v/>
      </c>
      <c r="I146" s="20"/>
      <c r="J146" s="20"/>
      <c r="K146" s="18"/>
      <c r="L146" s="18"/>
      <c r="M146" s="18"/>
    </row>
    <row r="147" spans="1:13" x14ac:dyDescent="0.25">
      <c r="A147" s="11"/>
      <c r="B147" s="12"/>
      <c r="C147" s="12"/>
      <c r="D147" s="12"/>
      <c r="E147" s="12"/>
      <c r="F147" s="13" t="str">
        <f>IF(AND(ISNUMBER(G146),ISNUMBER(G147)),G146,"")</f>
        <v/>
      </c>
      <c r="G147" s="14"/>
      <c r="H147" s="15" t="str">
        <f>IF(AND(ISNUMBER(F147),ISNUMBER(G147)),G147-F147,"")</f>
        <v/>
      </c>
      <c r="I147" s="16"/>
      <c r="J147" s="16"/>
      <c r="K147" s="12"/>
      <c r="L147" s="12"/>
      <c r="M147" s="12"/>
    </row>
    <row r="148" spans="1:13" x14ac:dyDescent="0.25">
      <c r="A148" s="17"/>
      <c r="B148" s="18"/>
      <c r="C148" s="18"/>
      <c r="D148" s="18"/>
      <c r="E148" s="18"/>
      <c r="F148" s="13" t="str">
        <f>IF(AND(ISNUMBER(G147),ISNUMBER(G148)),G147,"")</f>
        <v/>
      </c>
      <c r="G148" s="19"/>
      <c r="H148" s="15" t="str">
        <f>IF(AND(ISNUMBER(F148),ISNUMBER(G148)),G148-F148,"")</f>
        <v/>
      </c>
      <c r="I148" s="20"/>
      <c r="J148" s="20"/>
      <c r="K148" s="18"/>
      <c r="L148" s="18"/>
      <c r="M148" s="18"/>
    </row>
    <row r="149" spans="1:13" x14ac:dyDescent="0.25">
      <c r="A149" s="11"/>
      <c r="B149" s="12"/>
      <c r="C149" s="12"/>
      <c r="D149" s="12"/>
      <c r="E149" s="12"/>
      <c r="F149" s="13" t="str">
        <f>IF(AND(ISNUMBER(G148),ISNUMBER(G149)),G148,"")</f>
        <v/>
      </c>
      <c r="G149" s="14"/>
      <c r="H149" s="15" t="str">
        <f>IF(AND(ISNUMBER(F149),ISNUMBER(G149)),G149-F149,"")</f>
        <v/>
      </c>
      <c r="I149" s="16"/>
      <c r="J149" s="16"/>
      <c r="K149" s="12"/>
      <c r="L149" s="12"/>
      <c r="M149" s="12"/>
    </row>
    <row r="150" spans="1:13" x14ac:dyDescent="0.25">
      <c r="A150" s="17"/>
      <c r="B150" s="18"/>
      <c r="C150" s="18"/>
      <c r="D150" s="18"/>
      <c r="E150" s="18"/>
      <c r="F150" s="13" t="str">
        <f>IF(AND(ISNUMBER(G149),ISNUMBER(G150)),G149,"")</f>
        <v/>
      </c>
      <c r="G150" s="19"/>
      <c r="H150" s="15" t="str">
        <f>IF(AND(ISNUMBER(F150),ISNUMBER(G150)),G150-F150,"")</f>
        <v/>
      </c>
      <c r="I150" s="20"/>
      <c r="J150" s="20"/>
      <c r="K150" s="18"/>
      <c r="L150" s="18"/>
      <c r="M150" s="18"/>
    </row>
    <row r="151" spans="1:13" x14ac:dyDescent="0.25">
      <c r="A151" s="11"/>
      <c r="B151" s="12"/>
      <c r="C151" s="12"/>
      <c r="D151" s="12"/>
      <c r="E151" s="12"/>
      <c r="F151" s="13" t="str">
        <f>IF(AND(ISNUMBER(G150),ISNUMBER(G151)),G150,"")</f>
        <v/>
      </c>
      <c r="G151" s="14"/>
      <c r="H151" s="15" t="str">
        <f>IF(AND(ISNUMBER(F151),ISNUMBER(G151)),G151-F151,"")</f>
        <v/>
      </c>
      <c r="I151" s="16"/>
      <c r="J151" s="16"/>
      <c r="K151" s="12"/>
      <c r="L151" s="12"/>
      <c r="M151" s="12"/>
    </row>
    <row r="152" spans="1:13" x14ac:dyDescent="0.25">
      <c r="A152" s="17"/>
      <c r="B152" s="18"/>
      <c r="C152" s="18"/>
      <c r="D152" s="18"/>
      <c r="E152" s="18"/>
      <c r="F152" s="13" t="str">
        <f>IF(AND(ISNUMBER(G151),ISNUMBER(G152)),G151,"")</f>
        <v/>
      </c>
      <c r="G152" s="19"/>
      <c r="H152" s="15" t="str">
        <f>IF(AND(ISNUMBER(F152),ISNUMBER(G152)),G152-F152,"")</f>
        <v/>
      </c>
      <c r="I152" s="20"/>
      <c r="J152" s="20"/>
      <c r="K152" s="18"/>
      <c r="L152" s="18"/>
      <c r="M152" s="18"/>
    </row>
    <row r="153" spans="1:13" x14ac:dyDescent="0.25">
      <c r="A153" s="11"/>
      <c r="B153" s="12"/>
      <c r="C153" s="12"/>
      <c r="D153" s="12"/>
      <c r="E153" s="12"/>
      <c r="F153" s="13" t="str">
        <f>IF(AND(ISNUMBER(G152),ISNUMBER(G153)),G152,"")</f>
        <v/>
      </c>
      <c r="G153" s="14"/>
      <c r="H153" s="15" t="str">
        <f>IF(AND(ISNUMBER(F153),ISNUMBER(G153)),G153-F153,"")</f>
        <v/>
      </c>
      <c r="I153" s="16"/>
      <c r="J153" s="16"/>
      <c r="K153" s="12"/>
      <c r="L153" s="12"/>
      <c r="M153" s="12"/>
    </row>
    <row r="154" spans="1:13" x14ac:dyDescent="0.25">
      <c r="A154" s="17"/>
      <c r="B154" s="18"/>
      <c r="C154" s="18"/>
      <c r="D154" s="18"/>
      <c r="E154" s="18"/>
      <c r="F154" s="13" t="str">
        <f>IF(AND(ISNUMBER(G153),ISNUMBER(G154)),G153,"")</f>
        <v/>
      </c>
      <c r="G154" s="19"/>
      <c r="H154" s="15" t="str">
        <f>IF(AND(ISNUMBER(F154),ISNUMBER(G154)),G154-F154,"")</f>
        <v/>
      </c>
      <c r="I154" s="20"/>
      <c r="J154" s="20"/>
      <c r="K154" s="18"/>
      <c r="L154" s="18"/>
      <c r="M154" s="18"/>
    </row>
    <row r="155" spans="1:13" x14ac:dyDescent="0.25">
      <c r="A155" s="11"/>
      <c r="B155" s="12"/>
      <c r="C155" s="12"/>
      <c r="D155" s="12"/>
      <c r="E155" s="12"/>
      <c r="F155" s="13" t="str">
        <f>IF(AND(ISNUMBER(G154),ISNUMBER(G155)),G154,"")</f>
        <v/>
      </c>
      <c r="G155" s="14"/>
      <c r="H155" s="15" t="str">
        <f>IF(AND(ISNUMBER(F155),ISNUMBER(G155)),G155-F155,"")</f>
        <v/>
      </c>
      <c r="I155" s="16"/>
      <c r="J155" s="16"/>
      <c r="K155" s="12"/>
      <c r="L155" s="12"/>
      <c r="M155" s="12"/>
    </row>
    <row r="156" spans="1:13" x14ac:dyDescent="0.25">
      <c r="A156" s="17"/>
      <c r="B156" s="18"/>
      <c r="C156" s="18"/>
      <c r="D156" s="18"/>
      <c r="E156" s="18"/>
      <c r="F156" s="13" t="str">
        <f>IF(AND(ISNUMBER(G155),ISNUMBER(G156)),G155,"")</f>
        <v/>
      </c>
      <c r="G156" s="19"/>
      <c r="H156" s="15" t="str">
        <f>IF(AND(ISNUMBER(F156),ISNUMBER(G156)),G156-F156,"")</f>
        <v/>
      </c>
      <c r="I156" s="20"/>
      <c r="J156" s="20"/>
      <c r="K156" s="18"/>
      <c r="L156" s="18"/>
      <c r="M156" s="18"/>
    </row>
    <row r="157" spans="1:13" x14ac:dyDescent="0.25">
      <c r="A157" s="11"/>
      <c r="B157" s="12"/>
      <c r="C157" s="12"/>
      <c r="D157" s="12"/>
      <c r="E157" s="12"/>
      <c r="F157" s="13" t="str">
        <f>IF(AND(ISNUMBER(G156),ISNUMBER(G157)),G156,"")</f>
        <v/>
      </c>
      <c r="G157" s="14"/>
      <c r="H157" s="15" t="str">
        <f>IF(AND(ISNUMBER(F157),ISNUMBER(G157)),G157-F157,"")</f>
        <v/>
      </c>
      <c r="I157" s="16"/>
      <c r="J157" s="16"/>
      <c r="K157" s="12"/>
      <c r="L157" s="12"/>
      <c r="M157" s="12"/>
    </row>
    <row r="158" spans="1:13" x14ac:dyDescent="0.25">
      <c r="A158" s="17"/>
      <c r="B158" s="18"/>
      <c r="C158" s="18"/>
      <c r="D158" s="18"/>
      <c r="E158" s="18"/>
      <c r="F158" s="13" t="str">
        <f>IF(AND(ISNUMBER(G157),ISNUMBER(G158)),G157,"")</f>
        <v/>
      </c>
      <c r="G158" s="19"/>
      <c r="H158" s="15" t="str">
        <f>IF(AND(ISNUMBER(F158),ISNUMBER(G158)),G158-F158,"")</f>
        <v/>
      </c>
      <c r="I158" s="20"/>
      <c r="J158" s="20"/>
      <c r="K158" s="18"/>
      <c r="L158" s="18"/>
      <c r="M158" s="18"/>
    </row>
    <row r="159" spans="1:13" x14ac:dyDescent="0.25">
      <c r="A159" s="11"/>
      <c r="B159" s="12"/>
      <c r="C159" s="12"/>
      <c r="D159" s="12"/>
      <c r="E159" s="12"/>
      <c r="F159" s="13" t="str">
        <f>IF(AND(ISNUMBER(G158),ISNUMBER(G159)),G158,"")</f>
        <v/>
      </c>
      <c r="G159" s="14"/>
      <c r="H159" s="15" t="str">
        <f>IF(AND(ISNUMBER(F159),ISNUMBER(G159)),G159-F159,"")</f>
        <v/>
      </c>
      <c r="I159" s="16"/>
      <c r="J159" s="16"/>
      <c r="K159" s="12"/>
      <c r="L159" s="12"/>
      <c r="M159" s="12"/>
    </row>
    <row r="160" spans="1:13" x14ac:dyDescent="0.25">
      <c r="A160" s="17"/>
      <c r="B160" s="18"/>
      <c r="C160" s="18"/>
      <c r="D160" s="18"/>
      <c r="E160" s="18"/>
      <c r="F160" s="13" t="str">
        <f>IF(AND(ISNUMBER(G159),ISNUMBER(G160)),G159,"")</f>
        <v/>
      </c>
      <c r="G160" s="19"/>
      <c r="H160" s="15" t="str">
        <f>IF(AND(ISNUMBER(F160),ISNUMBER(G160)),G160-F160,"")</f>
        <v/>
      </c>
      <c r="I160" s="20"/>
      <c r="J160" s="20"/>
      <c r="K160" s="18"/>
      <c r="L160" s="18"/>
      <c r="M160" s="18"/>
    </row>
    <row r="161" spans="1:13" x14ac:dyDescent="0.25">
      <c r="A161" s="11"/>
      <c r="B161" s="12"/>
      <c r="C161" s="12"/>
      <c r="D161" s="12"/>
      <c r="E161" s="12"/>
      <c r="F161" s="13" t="str">
        <f>IF(AND(ISNUMBER(G160),ISNUMBER(G161)),G160,"")</f>
        <v/>
      </c>
      <c r="G161" s="14"/>
      <c r="H161" s="15" t="str">
        <f>IF(AND(ISNUMBER(F161),ISNUMBER(G161)),G161-F161,"")</f>
        <v/>
      </c>
      <c r="I161" s="16"/>
      <c r="J161" s="16"/>
      <c r="K161" s="12"/>
      <c r="L161" s="12"/>
      <c r="M161" s="12"/>
    </row>
    <row r="162" spans="1:13" x14ac:dyDescent="0.25">
      <c r="A162" s="17"/>
      <c r="B162" s="18"/>
      <c r="C162" s="18"/>
      <c r="D162" s="18"/>
      <c r="E162" s="18"/>
      <c r="F162" s="13" t="str">
        <f>IF(AND(ISNUMBER(G161),ISNUMBER(G162)),G161,"")</f>
        <v/>
      </c>
      <c r="G162" s="19"/>
      <c r="H162" s="15" t="str">
        <f>IF(AND(ISNUMBER(F162),ISNUMBER(G162)),G162-F162,"")</f>
        <v/>
      </c>
      <c r="I162" s="20"/>
      <c r="J162" s="20"/>
      <c r="K162" s="18"/>
      <c r="L162" s="18"/>
      <c r="M162" s="18"/>
    </row>
    <row r="163" spans="1:13" x14ac:dyDescent="0.25">
      <c r="A163" s="11"/>
      <c r="B163" s="12"/>
      <c r="C163" s="12"/>
      <c r="D163" s="12"/>
      <c r="E163" s="12"/>
      <c r="F163" s="13" t="str">
        <f>IF(AND(ISNUMBER(G162),ISNUMBER(G163)),G162,"")</f>
        <v/>
      </c>
      <c r="G163" s="14"/>
      <c r="H163" s="15" t="str">
        <f>IF(AND(ISNUMBER(F163),ISNUMBER(G163)),G163-F163,"")</f>
        <v/>
      </c>
      <c r="I163" s="16"/>
      <c r="J163" s="16"/>
      <c r="K163" s="12"/>
      <c r="L163" s="12"/>
      <c r="M163" s="12"/>
    </row>
    <row r="164" spans="1:13" x14ac:dyDescent="0.25">
      <c r="A164" s="17"/>
      <c r="B164" s="18"/>
      <c r="C164" s="18"/>
      <c r="D164" s="18"/>
      <c r="E164" s="18"/>
      <c r="F164" s="13" t="str">
        <f>IF(AND(ISNUMBER(G163),ISNUMBER(G164)),G163,"")</f>
        <v/>
      </c>
      <c r="G164" s="19"/>
      <c r="H164" s="15" t="str">
        <f>IF(AND(ISNUMBER(F164),ISNUMBER(G164)),G164-F164,"")</f>
        <v/>
      </c>
      <c r="I164" s="20"/>
      <c r="J164" s="20"/>
      <c r="K164" s="18"/>
      <c r="L164" s="18"/>
      <c r="M164" s="18"/>
    </row>
    <row r="165" spans="1:13" x14ac:dyDescent="0.25">
      <c r="A165" s="11"/>
      <c r="B165" s="12"/>
      <c r="C165" s="12"/>
      <c r="D165" s="12"/>
      <c r="E165" s="12"/>
      <c r="F165" s="13" t="str">
        <f>IF(AND(ISNUMBER(G164),ISNUMBER(G165)),G164,"")</f>
        <v/>
      </c>
      <c r="G165" s="14"/>
      <c r="H165" s="15" t="str">
        <f>IF(AND(ISNUMBER(F165),ISNUMBER(G165)),G165-F165,"")</f>
        <v/>
      </c>
      <c r="I165" s="16"/>
      <c r="J165" s="16"/>
      <c r="K165" s="12"/>
      <c r="L165" s="12"/>
      <c r="M165" s="12"/>
    </row>
    <row r="166" spans="1:13" x14ac:dyDescent="0.25">
      <c r="A166" s="17"/>
      <c r="B166" s="18"/>
      <c r="C166" s="18"/>
      <c r="D166" s="18"/>
      <c r="E166" s="18"/>
      <c r="F166" s="13" t="str">
        <f>IF(AND(ISNUMBER(G165),ISNUMBER(G166)),G165,"")</f>
        <v/>
      </c>
      <c r="G166" s="19"/>
      <c r="H166" s="15" t="str">
        <f>IF(AND(ISNUMBER(F166),ISNUMBER(G166)),G166-F166,"")</f>
        <v/>
      </c>
      <c r="I166" s="20"/>
      <c r="J166" s="20"/>
      <c r="K166" s="18"/>
      <c r="L166" s="18"/>
      <c r="M166" s="18"/>
    </row>
    <row r="167" spans="1:13" x14ac:dyDescent="0.25">
      <c r="A167" s="11"/>
      <c r="B167" s="12"/>
      <c r="C167" s="12"/>
      <c r="D167" s="12"/>
      <c r="E167" s="12"/>
      <c r="F167" s="13" t="str">
        <f>IF(AND(ISNUMBER(G166),ISNUMBER(G167)),G166,"")</f>
        <v/>
      </c>
      <c r="G167" s="14"/>
      <c r="H167" s="15" t="str">
        <f>IF(AND(ISNUMBER(F167),ISNUMBER(G167)),G167-F167,"")</f>
        <v/>
      </c>
      <c r="I167" s="16"/>
      <c r="J167" s="16"/>
      <c r="K167" s="12"/>
      <c r="L167" s="12"/>
      <c r="M167" s="12"/>
    </row>
    <row r="168" spans="1:13" x14ac:dyDescent="0.25">
      <c r="A168" s="17"/>
      <c r="B168" s="18"/>
      <c r="C168" s="18"/>
      <c r="D168" s="18"/>
      <c r="E168" s="18"/>
      <c r="F168" s="13" t="str">
        <f>IF(AND(ISNUMBER(G167),ISNUMBER(G168)),G167,"")</f>
        <v/>
      </c>
      <c r="G168" s="19"/>
      <c r="H168" s="15" t="str">
        <f>IF(AND(ISNUMBER(F168),ISNUMBER(G168)),G168-F168,"")</f>
        <v/>
      </c>
      <c r="I168" s="20"/>
      <c r="J168" s="20"/>
      <c r="K168" s="18"/>
      <c r="L168" s="18"/>
      <c r="M168" s="18"/>
    </row>
    <row r="169" spans="1:13" x14ac:dyDescent="0.25">
      <c r="A169" s="11"/>
      <c r="B169" s="12"/>
      <c r="C169" s="12"/>
      <c r="D169" s="12"/>
      <c r="E169" s="12"/>
      <c r="F169" s="13" t="str">
        <f>IF(AND(ISNUMBER(G168),ISNUMBER(G169)),G168,"")</f>
        <v/>
      </c>
      <c r="G169" s="14"/>
      <c r="H169" s="15" t="str">
        <f>IF(AND(ISNUMBER(F169),ISNUMBER(G169)),G169-F169,"")</f>
        <v/>
      </c>
      <c r="I169" s="16"/>
      <c r="J169" s="16"/>
      <c r="K169" s="12"/>
      <c r="L169" s="12"/>
      <c r="M169" s="12"/>
    </row>
    <row r="170" spans="1:13" x14ac:dyDescent="0.25">
      <c r="A170" s="17"/>
      <c r="B170" s="18"/>
      <c r="C170" s="18"/>
      <c r="D170" s="18"/>
      <c r="E170" s="18"/>
      <c r="F170" s="13" t="str">
        <f>IF(AND(ISNUMBER(G169),ISNUMBER(G170)),G169,"")</f>
        <v/>
      </c>
      <c r="G170" s="19"/>
      <c r="H170" s="15" t="str">
        <f>IF(AND(ISNUMBER(F170),ISNUMBER(G170)),G170-F170,"")</f>
        <v/>
      </c>
      <c r="I170" s="20"/>
      <c r="J170" s="20"/>
      <c r="K170" s="18"/>
      <c r="L170" s="18"/>
      <c r="M170" s="18"/>
    </row>
    <row r="171" spans="1:13" x14ac:dyDescent="0.25">
      <c r="A171" s="11"/>
      <c r="B171" s="12"/>
      <c r="C171" s="12"/>
      <c r="D171" s="12"/>
      <c r="E171" s="12"/>
      <c r="F171" s="13" t="str">
        <f>IF(AND(ISNUMBER(G170),ISNUMBER(G171)),G170,"")</f>
        <v/>
      </c>
      <c r="G171" s="14"/>
      <c r="H171" s="15" t="str">
        <f>IF(AND(ISNUMBER(F171),ISNUMBER(G171)),G171-F171,"")</f>
        <v/>
      </c>
      <c r="I171" s="16"/>
      <c r="J171" s="16"/>
      <c r="K171" s="12"/>
      <c r="L171" s="12"/>
      <c r="M171" s="12"/>
    </row>
    <row r="172" spans="1:13" x14ac:dyDescent="0.25">
      <c r="A172" s="17"/>
      <c r="B172" s="18"/>
      <c r="C172" s="18"/>
      <c r="D172" s="18"/>
      <c r="E172" s="18"/>
      <c r="F172" s="13" t="str">
        <f>IF(AND(ISNUMBER(G171),ISNUMBER(G172)),G171,"")</f>
        <v/>
      </c>
      <c r="G172" s="19"/>
      <c r="H172" s="15" t="str">
        <f>IF(AND(ISNUMBER(F172),ISNUMBER(G172)),G172-F172,"")</f>
        <v/>
      </c>
      <c r="I172" s="20"/>
      <c r="J172" s="20"/>
      <c r="K172" s="18"/>
      <c r="L172" s="18"/>
      <c r="M172" s="18"/>
    </row>
    <row r="173" spans="1:13" x14ac:dyDescent="0.25">
      <c r="A173" s="11"/>
      <c r="B173" s="12"/>
      <c r="C173" s="12"/>
      <c r="D173" s="12"/>
      <c r="E173" s="12"/>
      <c r="F173" s="13" t="str">
        <f>IF(AND(ISNUMBER(G172),ISNUMBER(G173)),G172,"")</f>
        <v/>
      </c>
      <c r="G173" s="14"/>
      <c r="H173" s="15" t="str">
        <f>IF(AND(ISNUMBER(F173),ISNUMBER(G173)),G173-F173,"")</f>
        <v/>
      </c>
      <c r="I173" s="16"/>
      <c r="J173" s="16"/>
      <c r="K173" s="12"/>
      <c r="L173" s="12"/>
      <c r="M173" s="12"/>
    </row>
    <row r="174" spans="1:13" x14ac:dyDescent="0.25">
      <c r="A174" s="17"/>
      <c r="B174" s="18"/>
      <c r="C174" s="18"/>
      <c r="D174" s="18"/>
      <c r="E174" s="18"/>
      <c r="F174" s="13" t="str">
        <f>IF(AND(ISNUMBER(G173),ISNUMBER(G174)),G173,"")</f>
        <v/>
      </c>
      <c r="G174" s="19"/>
      <c r="H174" s="15" t="str">
        <f>IF(AND(ISNUMBER(F174),ISNUMBER(G174)),G174-F174,"")</f>
        <v/>
      </c>
      <c r="I174" s="20"/>
      <c r="J174" s="20"/>
      <c r="K174" s="18"/>
      <c r="L174" s="18"/>
      <c r="M174" s="18"/>
    </row>
    <row r="175" spans="1:13" x14ac:dyDescent="0.25">
      <c r="A175" s="11"/>
      <c r="B175" s="12"/>
      <c r="C175" s="12"/>
      <c r="D175" s="12"/>
      <c r="E175" s="12"/>
      <c r="F175" s="13" t="str">
        <f>IF(AND(ISNUMBER(G174),ISNUMBER(G175)),G174,"")</f>
        <v/>
      </c>
      <c r="G175" s="14"/>
      <c r="H175" s="15" t="str">
        <f>IF(AND(ISNUMBER(F175),ISNUMBER(G175)),G175-F175,"")</f>
        <v/>
      </c>
      <c r="I175" s="16"/>
      <c r="J175" s="16"/>
      <c r="K175" s="12"/>
      <c r="L175" s="12"/>
      <c r="M175" s="12"/>
    </row>
    <row r="176" spans="1:13" x14ac:dyDescent="0.25">
      <c r="A176" s="17"/>
      <c r="B176" s="18"/>
      <c r="C176" s="18"/>
      <c r="D176" s="18"/>
      <c r="E176" s="18"/>
      <c r="F176" s="13" t="str">
        <f>IF(AND(ISNUMBER(G175),ISNUMBER(G176)),G175,"")</f>
        <v/>
      </c>
      <c r="G176" s="19"/>
      <c r="H176" s="15" t="str">
        <f>IF(AND(ISNUMBER(F176),ISNUMBER(G176)),G176-F176,"")</f>
        <v/>
      </c>
      <c r="I176" s="20"/>
      <c r="J176" s="20"/>
      <c r="K176" s="18"/>
      <c r="L176" s="18"/>
      <c r="M176" s="18"/>
    </row>
    <row r="177" spans="1:13" x14ac:dyDescent="0.25">
      <c r="A177" s="11"/>
      <c r="B177" s="12"/>
      <c r="C177" s="12"/>
      <c r="D177" s="12"/>
      <c r="E177" s="12"/>
      <c r="F177" s="13" t="str">
        <f>IF(AND(ISNUMBER(G176),ISNUMBER(G177)),G176,"")</f>
        <v/>
      </c>
      <c r="G177" s="14"/>
      <c r="H177" s="15" t="str">
        <f>IF(AND(ISNUMBER(F177),ISNUMBER(G177)),G177-F177,"")</f>
        <v/>
      </c>
      <c r="I177" s="16"/>
      <c r="J177" s="16"/>
      <c r="K177" s="12"/>
      <c r="L177" s="12"/>
      <c r="M177" s="12"/>
    </row>
    <row r="178" spans="1:13" x14ac:dyDescent="0.25">
      <c r="A178" s="17"/>
      <c r="B178" s="18"/>
      <c r="C178" s="18"/>
      <c r="D178" s="18"/>
      <c r="E178" s="18"/>
      <c r="F178" s="13" t="str">
        <f>IF(AND(ISNUMBER(G177),ISNUMBER(G178)),G177,"")</f>
        <v/>
      </c>
      <c r="G178" s="19"/>
      <c r="H178" s="15" t="str">
        <f>IF(AND(ISNUMBER(F178),ISNUMBER(G178)),G178-F178,"")</f>
        <v/>
      </c>
      <c r="I178" s="20"/>
      <c r="J178" s="20"/>
      <c r="K178" s="18"/>
      <c r="L178" s="18"/>
      <c r="M178" s="18"/>
    </row>
    <row r="179" spans="1:13" x14ac:dyDescent="0.25">
      <c r="A179" s="11"/>
      <c r="B179" s="12"/>
      <c r="C179" s="12"/>
      <c r="D179" s="12"/>
      <c r="E179" s="12"/>
      <c r="F179" s="13" t="str">
        <f>IF(AND(ISNUMBER(G178),ISNUMBER(G179)),G178,"")</f>
        <v/>
      </c>
      <c r="G179" s="14"/>
      <c r="H179" s="15" t="str">
        <f>IF(AND(ISNUMBER(F179),ISNUMBER(G179)),G179-F179,"")</f>
        <v/>
      </c>
      <c r="I179" s="16"/>
      <c r="J179" s="16"/>
      <c r="K179" s="12"/>
      <c r="L179" s="12"/>
      <c r="M179" s="12"/>
    </row>
    <row r="180" spans="1:13" x14ac:dyDescent="0.25">
      <c r="A180" s="17"/>
      <c r="B180" s="18"/>
      <c r="C180" s="18"/>
      <c r="D180" s="18"/>
      <c r="E180" s="18"/>
      <c r="F180" s="13" t="str">
        <f>IF(AND(ISNUMBER(G179),ISNUMBER(G180)),G179,"")</f>
        <v/>
      </c>
      <c r="G180" s="19"/>
      <c r="H180" s="15" t="str">
        <f>IF(AND(ISNUMBER(F180),ISNUMBER(G180)),G180-F180,"")</f>
        <v/>
      </c>
      <c r="I180" s="20"/>
      <c r="J180" s="20"/>
      <c r="K180" s="18"/>
      <c r="L180" s="18"/>
      <c r="M180" s="18"/>
    </row>
    <row r="181" spans="1:13" x14ac:dyDescent="0.25">
      <c r="A181" s="11"/>
      <c r="B181" s="12"/>
      <c r="C181" s="12"/>
      <c r="D181" s="12"/>
      <c r="E181" s="12"/>
      <c r="F181" s="13" t="str">
        <f>IF(AND(ISNUMBER(G180),ISNUMBER(G181)),G180,"")</f>
        <v/>
      </c>
      <c r="G181" s="14"/>
      <c r="H181" s="15" t="str">
        <f>IF(AND(ISNUMBER(F181),ISNUMBER(G181)),G181-F181,"")</f>
        <v/>
      </c>
      <c r="I181" s="16"/>
      <c r="J181" s="16"/>
      <c r="K181" s="12"/>
      <c r="L181" s="12"/>
      <c r="M181" s="12"/>
    </row>
    <row r="182" spans="1:13" x14ac:dyDescent="0.25">
      <c r="A182" s="17"/>
      <c r="B182" s="18"/>
      <c r="C182" s="18"/>
      <c r="D182" s="18"/>
      <c r="E182" s="18"/>
      <c r="F182" s="13" t="str">
        <f>IF(AND(ISNUMBER(G181),ISNUMBER(G182)),G181,"")</f>
        <v/>
      </c>
      <c r="G182" s="19"/>
      <c r="H182" s="15" t="str">
        <f>IF(AND(ISNUMBER(F182),ISNUMBER(G182)),G182-F182,"")</f>
        <v/>
      </c>
      <c r="I182" s="20"/>
      <c r="J182" s="20"/>
      <c r="K182" s="18"/>
      <c r="L182" s="18"/>
      <c r="M182" s="18"/>
    </row>
    <row r="183" spans="1:13" x14ac:dyDescent="0.25">
      <c r="A183" s="11"/>
      <c r="B183" s="12"/>
      <c r="C183" s="12"/>
      <c r="D183" s="12"/>
      <c r="E183" s="12"/>
      <c r="F183" s="13" t="str">
        <f>IF(AND(ISNUMBER(G182),ISNUMBER(G183)),G182,"")</f>
        <v/>
      </c>
      <c r="G183" s="14"/>
      <c r="H183" s="15" t="str">
        <f>IF(AND(ISNUMBER(F183),ISNUMBER(G183)),G183-F183,"")</f>
        <v/>
      </c>
      <c r="I183" s="16"/>
      <c r="J183" s="16"/>
      <c r="K183" s="12"/>
      <c r="L183" s="12"/>
      <c r="M183" s="12"/>
    </row>
    <row r="184" spans="1:13" x14ac:dyDescent="0.25">
      <c r="A184" s="17"/>
      <c r="B184" s="18"/>
      <c r="C184" s="18"/>
      <c r="D184" s="18"/>
      <c r="E184" s="18"/>
      <c r="F184" s="13" t="str">
        <f>IF(AND(ISNUMBER(G183),ISNUMBER(G184)),G183,"")</f>
        <v/>
      </c>
      <c r="G184" s="19"/>
      <c r="H184" s="15" t="str">
        <f>IF(AND(ISNUMBER(F184),ISNUMBER(G184)),G184-F184,"")</f>
        <v/>
      </c>
      <c r="I184" s="20"/>
      <c r="J184" s="20"/>
      <c r="K184" s="18"/>
      <c r="L184" s="18"/>
      <c r="M184" s="18"/>
    </row>
    <row r="185" spans="1:13" x14ac:dyDescent="0.25">
      <c r="A185" s="11"/>
      <c r="B185" s="12"/>
      <c r="C185" s="12"/>
      <c r="D185" s="12"/>
      <c r="E185" s="12"/>
      <c r="F185" s="13" t="str">
        <f>IF(AND(ISNUMBER(G184),ISNUMBER(G185)),G184,"")</f>
        <v/>
      </c>
      <c r="G185" s="14"/>
      <c r="H185" s="15" t="str">
        <f>IF(AND(ISNUMBER(F185),ISNUMBER(G185)),G185-F185,"")</f>
        <v/>
      </c>
      <c r="I185" s="16"/>
      <c r="J185" s="16"/>
      <c r="K185" s="12"/>
      <c r="L185" s="12"/>
      <c r="M185" s="12"/>
    </row>
    <row r="186" spans="1:13" x14ac:dyDescent="0.25">
      <c r="A186" s="17"/>
      <c r="B186" s="18"/>
      <c r="C186" s="18"/>
      <c r="D186" s="18"/>
      <c r="E186" s="18"/>
      <c r="F186" s="13" t="str">
        <f>IF(AND(ISNUMBER(G185),ISNUMBER(G186)),G185,"")</f>
        <v/>
      </c>
      <c r="G186" s="19"/>
      <c r="H186" s="15" t="str">
        <f>IF(AND(ISNUMBER(F186),ISNUMBER(G186)),G186-F186,"")</f>
        <v/>
      </c>
      <c r="I186" s="20"/>
      <c r="J186" s="20"/>
      <c r="K186" s="18"/>
      <c r="L186" s="18"/>
      <c r="M186" s="18"/>
    </row>
    <row r="187" spans="1:13" x14ac:dyDescent="0.25">
      <c r="A187" s="11"/>
      <c r="B187" s="12"/>
      <c r="C187" s="12"/>
      <c r="D187" s="12"/>
      <c r="E187" s="12"/>
      <c r="F187" s="13" t="str">
        <f>IF(AND(ISNUMBER(G186),ISNUMBER(G187)),G186,"")</f>
        <v/>
      </c>
      <c r="G187" s="14"/>
      <c r="H187" s="15" t="str">
        <f>IF(AND(ISNUMBER(F187),ISNUMBER(G187)),G187-F187,"")</f>
        <v/>
      </c>
      <c r="I187" s="16"/>
      <c r="J187" s="16"/>
      <c r="K187" s="12"/>
      <c r="L187" s="12"/>
      <c r="M187" s="12"/>
    </row>
    <row r="188" spans="1:13" x14ac:dyDescent="0.25">
      <c r="A188" s="17"/>
      <c r="B188" s="18"/>
      <c r="C188" s="18"/>
      <c r="D188" s="18"/>
      <c r="E188" s="18"/>
      <c r="F188" s="13" t="str">
        <f>IF(AND(ISNUMBER(G187),ISNUMBER(G188)),G187,"")</f>
        <v/>
      </c>
      <c r="G188" s="19"/>
      <c r="H188" s="15" t="str">
        <f>IF(AND(ISNUMBER(F188),ISNUMBER(G188)),G188-F188,"")</f>
        <v/>
      </c>
      <c r="I188" s="20"/>
      <c r="J188" s="20"/>
      <c r="K188" s="18"/>
      <c r="L188" s="18"/>
      <c r="M188" s="18"/>
    </row>
    <row r="189" spans="1:13" x14ac:dyDescent="0.25">
      <c r="A189" s="11"/>
      <c r="B189" s="12"/>
      <c r="C189" s="12"/>
      <c r="D189" s="12"/>
      <c r="E189" s="12"/>
      <c r="F189" s="13" t="str">
        <f>IF(AND(ISNUMBER(G188),ISNUMBER(G189)),G188,"")</f>
        <v/>
      </c>
      <c r="G189" s="14"/>
      <c r="H189" s="15" t="str">
        <f>IF(AND(ISNUMBER(F189),ISNUMBER(G189)),G189-F189,"")</f>
        <v/>
      </c>
      <c r="I189" s="16"/>
      <c r="J189" s="16"/>
      <c r="K189" s="12"/>
      <c r="L189" s="12"/>
      <c r="M189" s="12"/>
    </row>
    <row r="190" spans="1:13" x14ac:dyDescent="0.25">
      <c r="A190" s="17"/>
      <c r="B190" s="18"/>
      <c r="C190" s="18"/>
      <c r="D190" s="18"/>
      <c r="E190" s="18"/>
      <c r="F190" s="13" t="str">
        <f>IF(AND(ISNUMBER(G189),ISNUMBER(G190)),G189,"")</f>
        <v/>
      </c>
      <c r="G190" s="19"/>
      <c r="H190" s="15" t="str">
        <f>IF(AND(ISNUMBER(F190),ISNUMBER(G190)),G190-F190,"")</f>
        <v/>
      </c>
      <c r="I190" s="20"/>
      <c r="J190" s="20"/>
      <c r="K190" s="18"/>
      <c r="L190" s="18"/>
      <c r="M190" s="18"/>
    </row>
    <row r="191" spans="1:13" x14ac:dyDescent="0.25">
      <c r="A191" s="11"/>
      <c r="B191" s="12"/>
      <c r="C191" s="12"/>
      <c r="D191" s="12"/>
      <c r="E191" s="12"/>
      <c r="F191" s="13" t="str">
        <f>IF(AND(ISNUMBER(G190),ISNUMBER(G191)),G190,"")</f>
        <v/>
      </c>
      <c r="G191" s="14"/>
      <c r="H191" s="15" t="str">
        <f>IF(AND(ISNUMBER(F191),ISNUMBER(G191)),G191-F191,"")</f>
        <v/>
      </c>
      <c r="I191" s="16"/>
      <c r="J191" s="16"/>
      <c r="K191" s="12"/>
      <c r="L191" s="12"/>
      <c r="M191" s="12"/>
    </row>
    <row r="192" spans="1:13" x14ac:dyDescent="0.25">
      <c r="A192" s="17"/>
      <c r="B192" s="18"/>
      <c r="C192" s="18"/>
      <c r="D192" s="18"/>
      <c r="E192" s="18"/>
      <c r="F192" s="13" t="str">
        <f>IF(AND(ISNUMBER(G191),ISNUMBER(G192)),G191,"")</f>
        <v/>
      </c>
      <c r="G192" s="19"/>
      <c r="H192" s="15" t="str">
        <f>IF(AND(ISNUMBER(F192),ISNUMBER(G192)),G192-F192,"")</f>
        <v/>
      </c>
      <c r="I192" s="20"/>
      <c r="J192" s="20"/>
      <c r="K192" s="18"/>
      <c r="L192" s="18"/>
      <c r="M192" s="18"/>
    </row>
    <row r="193" spans="1:13" x14ac:dyDescent="0.25">
      <c r="A193" s="11"/>
      <c r="B193" s="12"/>
      <c r="C193" s="12"/>
      <c r="D193" s="12"/>
      <c r="E193" s="12"/>
      <c r="F193" s="13" t="str">
        <f>IF(AND(ISNUMBER(G192),ISNUMBER(G193)),G192,"")</f>
        <v/>
      </c>
      <c r="G193" s="14"/>
      <c r="H193" s="15" t="str">
        <f>IF(AND(ISNUMBER(F193),ISNUMBER(G193)),G193-F193,"")</f>
        <v/>
      </c>
      <c r="I193" s="16"/>
      <c r="J193" s="16"/>
      <c r="K193" s="12"/>
      <c r="L193" s="12"/>
      <c r="M193" s="12"/>
    </row>
    <row r="194" spans="1:13" x14ac:dyDescent="0.25">
      <c r="A194" s="17"/>
      <c r="B194" s="18"/>
      <c r="C194" s="18"/>
      <c r="D194" s="18"/>
      <c r="E194" s="18"/>
      <c r="F194" s="13" t="str">
        <f>IF(AND(ISNUMBER(G193),ISNUMBER(G194)),G193,"")</f>
        <v/>
      </c>
      <c r="G194" s="19"/>
      <c r="H194" s="15" t="str">
        <f>IF(AND(ISNUMBER(F194),ISNUMBER(G194)),G194-F194,"")</f>
        <v/>
      </c>
      <c r="I194" s="20"/>
      <c r="J194" s="20"/>
      <c r="K194" s="18"/>
      <c r="L194" s="18"/>
      <c r="M194" s="18"/>
    </row>
    <row r="195" spans="1:13" x14ac:dyDescent="0.25">
      <c r="A195" s="11"/>
      <c r="B195" s="12"/>
      <c r="C195" s="12"/>
      <c r="D195" s="12"/>
      <c r="E195" s="12"/>
      <c r="F195" s="13" t="str">
        <f>IF(AND(ISNUMBER(G194),ISNUMBER(G195)),G194,"")</f>
        <v/>
      </c>
      <c r="G195" s="14"/>
      <c r="H195" s="15" t="str">
        <f>IF(AND(ISNUMBER(F195),ISNUMBER(G195)),G195-F195,"")</f>
        <v/>
      </c>
      <c r="I195" s="16"/>
      <c r="J195" s="16"/>
      <c r="K195" s="12"/>
      <c r="L195" s="12"/>
      <c r="M195" s="12"/>
    </row>
    <row r="196" spans="1:13" x14ac:dyDescent="0.25">
      <c r="A196" s="17"/>
      <c r="B196" s="18"/>
      <c r="C196" s="18"/>
      <c r="D196" s="18"/>
      <c r="E196" s="18"/>
      <c r="F196" s="13" t="str">
        <f>IF(AND(ISNUMBER(G195),ISNUMBER(G196)),G195,"")</f>
        <v/>
      </c>
      <c r="G196" s="19"/>
      <c r="H196" s="15" t="str">
        <f>IF(AND(ISNUMBER(F196),ISNUMBER(G196)),G196-F196,"")</f>
        <v/>
      </c>
      <c r="I196" s="20"/>
      <c r="J196" s="20"/>
      <c r="K196" s="18"/>
      <c r="L196" s="18"/>
      <c r="M196" s="18"/>
    </row>
    <row r="197" spans="1:13" x14ac:dyDescent="0.25">
      <c r="A197" s="11"/>
      <c r="B197" s="12"/>
      <c r="C197" s="12"/>
      <c r="D197" s="12"/>
      <c r="E197" s="12"/>
      <c r="F197" s="13" t="str">
        <f>IF(AND(ISNUMBER(G196),ISNUMBER(G197)),G196,"")</f>
        <v/>
      </c>
      <c r="G197" s="14"/>
      <c r="H197" s="15" t="str">
        <f>IF(AND(ISNUMBER(F197),ISNUMBER(G197)),G197-F197,"")</f>
        <v/>
      </c>
      <c r="I197" s="16"/>
      <c r="J197" s="16"/>
      <c r="K197" s="12"/>
      <c r="L197" s="12"/>
      <c r="M197" s="12"/>
    </row>
    <row r="198" spans="1:13" x14ac:dyDescent="0.25">
      <c r="A198" s="17"/>
      <c r="B198" s="18"/>
      <c r="C198" s="18"/>
      <c r="D198" s="18"/>
      <c r="E198" s="18"/>
      <c r="F198" s="13" t="str">
        <f>IF(AND(ISNUMBER(G197),ISNUMBER(G198)),G197,"")</f>
        <v/>
      </c>
      <c r="G198" s="19"/>
      <c r="H198" s="15" t="str">
        <f>IF(AND(ISNUMBER(F198),ISNUMBER(G198)),G198-F198,"")</f>
        <v/>
      </c>
      <c r="I198" s="20"/>
      <c r="J198" s="20"/>
      <c r="K198" s="18"/>
      <c r="L198" s="18"/>
      <c r="M198" s="18"/>
    </row>
    <row r="199" spans="1:13" x14ac:dyDescent="0.25">
      <c r="A199" s="11"/>
      <c r="B199" s="12"/>
      <c r="C199" s="12"/>
      <c r="D199" s="12"/>
      <c r="E199" s="12"/>
      <c r="F199" s="13" t="str">
        <f>IF(AND(ISNUMBER(G198),ISNUMBER(G199)),G198,"")</f>
        <v/>
      </c>
      <c r="G199" s="14"/>
      <c r="H199" s="15" t="str">
        <f>IF(AND(ISNUMBER(F199),ISNUMBER(G199)),G199-F199,"")</f>
        <v/>
      </c>
      <c r="I199" s="16"/>
      <c r="J199" s="16"/>
      <c r="K199" s="12"/>
      <c r="L199" s="12"/>
      <c r="M199" s="12"/>
    </row>
    <row r="200" spans="1:13" x14ac:dyDescent="0.25">
      <c r="A200" s="17"/>
      <c r="B200" s="18"/>
      <c r="C200" s="18"/>
      <c r="D200" s="18"/>
      <c r="E200" s="18"/>
      <c r="F200" s="13" t="str">
        <f>IF(AND(ISNUMBER(G199),ISNUMBER(G200)),G199,"")</f>
        <v/>
      </c>
      <c r="G200" s="19"/>
      <c r="H200" s="15" t="str">
        <f>IF(AND(ISNUMBER(F200),ISNUMBER(G200)),G200-F200,"")</f>
        <v/>
      </c>
      <c r="I200" s="20"/>
      <c r="J200" s="20"/>
      <c r="K200" s="18"/>
      <c r="L200" s="18"/>
      <c r="M200" s="18"/>
    </row>
    <row r="201" spans="1:13" x14ac:dyDescent="0.25">
      <c r="A201" s="11"/>
      <c r="B201" s="12"/>
      <c r="C201" s="12"/>
      <c r="D201" s="12"/>
      <c r="E201" s="12"/>
      <c r="F201" s="13" t="str">
        <f>IF(AND(ISNUMBER(G200),ISNUMBER(G201)),G200,"")</f>
        <v/>
      </c>
      <c r="G201" s="14"/>
      <c r="H201" s="15" t="str">
        <f>IF(AND(ISNUMBER(F201),ISNUMBER(G201)),G201-F201,"")</f>
        <v/>
      </c>
      <c r="I201" s="16"/>
      <c r="J201" s="16"/>
      <c r="K201" s="12"/>
      <c r="L201" s="12"/>
      <c r="M201" s="12"/>
    </row>
    <row r="202" spans="1:13" x14ac:dyDescent="0.25">
      <c r="A202" s="17"/>
      <c r="B202" s="18"/>
      <c r="C202" s="18"/>
      <c r="D202" s="18"/>
      <c r="E202" s="18"/>
      <c r="F202" s="13" t="str">
        <f>IF(AND(ISNUMBER(G201),ISNUMBER(G202)),G201,"")</f>
        <v/>
      </c>
      <c r="G202" s="19"/>
      <c r="H202" s="15" t="str">
        <f>IF(AND(ISNUMBER(F202),ISNUMBER(G202)),G202-F202,"")</f>
        <v/>
      </c>
      <c r="I202" s="20"/>
      <c r="J202" s="20"/>
      <c r="K202" s="18"/>
      <c r="L202" s="18"/>
      <c r="M202" s="18"/>
    </row>
    <row r="203" spans="1:13" x14ac:dyDescent="0.25">
      <c r="A203" s="11"/>
      <c r="B203" s="12"/>
      <c r="C203" s="12"/>
      <c r="D203" s="12"/>
      <c r="E203" s="12"/>
      <c r="F203" s="13" t="str">
        <f>IF(AND(ISNUMBER(G202),ISNUMBER(G203)),G202,"")</f>
        <v/>
      </c>
      <c r="G203" s="14"/>
      <c r="H203" s="15" t="str">
        <f>IF(AND(ISNUMBER(F203),ISNUMBER(G203)),G203-F203,"")</f>
        <v/>
      </c>
      <c r="I203" s="16"/>
      <c r="J203" s="16"/>
      <c r="K203" s="12"/>
      <c r="L203" s="12"/>
      <c r="M203" s="12"/>
    </row>
    <row r="204" spans="1:13" x14ac:dyDescent="0.25">
      <c r="A204" s="17"/>
      <c r="B204" s="18"/>
      <c r="C204" s="18"/>
      <c r="D204" s="18"/>
      <c r="E204" s="18"/>
      <c r="F204" s="13" t="str">
        <f>IF(AND(ISNUMBER(G203),ISNUMBER(G204)),G203,"")</f>
        <v/>
      </c>
      <c r="G204" s="19"/>
      <c r="H204" s="15" t="str">
        <f>IF(AND(ISNUMBER(F204),ISNUMBER(G204)),G204-F204,"")</f>
        <v/>
      </c>
      <c r="I204" s="20"/>
      <c r="J204" s="20"/>
      <c r="K204" s="18"/>
      <c r="L204" s="18"/>
      <c r="M204" s="18"/>
    </row>
    <row r="205" spans="1:13" x14ac:dyDescent="0.25">
      <c r="A205" s="11"/>
      <c r="B205" s="12"/>
      <c r="C205" s="12"/>
      <c r="D205" s="12"/>
      <c r="E205" s="12"/>
      <c r="F205" s="13" t="str">
        <f>IF(AND(ISNUMBER(G204),ISNUMBER(G205)),G204,"")</f>
        <v/>
      </c>
      <c r="G205" s="14"/>
      <c r="H205" s="15" t="str">
        <f>IF(AND(ISNUMBER(F205),ISNUMBER(G205)),G205-F205,"")</f>
        <v/>
      </c>
      <c r="I205" s="16"/>
      <c r="J205" s="16"/>
      <c r="K205" s="12"/>
      <c r="L205" s="12"/>
      <c r="M205" s="12"/>
    </row>
    <row r="206" spans="1:13" x14ac:dyDescent="0.25">
      <c r="A206" s="17"/>
      <c r="B206" s="18"/>
      <c r="C206" s="18"/>
      <c r="D206" s="18"/>
      <c r="E206" s="18"/>
      <c r="F206" s="13" t="str">
        <f>IF(AND(ISNUMBER(G205),ISNUMBER(G206)),G205,"")</f>
        <v/>
      </c>
      <c r="G206" s="19"/>
      <c r="H206" s="15" t="str">
        <f>IF(AND(ISNUMBER(F206),ISNUMBER(G206)),G206-F206,"")</f>
        <v/>
      </c>
      <c r="I206" s="20"/>
      <c r="J206" s="20"/>
      <c r="K206" s="18"/>
      <c r="L206" s="18"/>
      <c r="M206" s="18"/>
    </row>
    <row r="207" spans="1:13" x14ac:dyDescent="0.25">
      <c r="A207" s="11"/>
      <c r="B207" s="12"/>
      <c r="C207" s="12"/>
      <c r="D207" s="12"/>
      <c r="E207" s="12"/>
      <c r="F207" s="13" t="str">
        <f>IF(AND(ISNUMBER(G206),ISNUMBER(G207)),G206,"")</f>
        <v/>
      </c>
      <c r="G207" s="14"/>
      <c r="H207" s="15" t="str">
        <f>IF(AND(ISNUMBER(F207),ISNUMBER(G207)),G207-F207,"")</f>
        <v/>
      </c>
      <c r="I207" s="16"/>
      <c r="J207" s="16"/>
      <c r="K207" s="12"/>
      <c r="L207" s="12"/>
      <c r="M207" s="12"/>
    </row>
    <row r="208" spans="1:13" x14ac:dyDescent="0.25">
      <c r="A208" s="17"/>
      <c r="B208" s="18"/>
      <c r="C208" s="18"/>
      <c r="D208" s="18"/>
      <c r="E208" s="18"/>
      <c r="F208" s="13" t="str">
        <f>IF(AND(ISNUMBER(G207),ISNUMBER(G208)),G207,"")</f>
        <v/>
      </c>
      <c r="G208" s="19"/>
      <c r="H208" s="15" t="str">
        <f>IF(AND(ISNUMBER(F208),ISNUMBER(G208)),G208-F208,"")</f>
        <v/>
      </c>
      <c r="I208" s="20"/>
      <c r="J208" s="20"/>
      <c r="K208" s="18"/>
      <c r="L208" s="18"/>
      <c r="M208" s="18"/>
    </row>
    <row r="209" spans="1:13" x14ac:dyDescent="0.25">
      <c r="A209" s="11"/>
      <c r="B209" s="12"/>
      <c r="C209" s="12"/>
      <c r="D209" s="12"/>
      <c r="E209" s="12"/>
      <c r="F209" s="13" t="str">
        <f>IF(AND(ISNUMBER(G208),ISNUMBER(G209)),G208,"")</f>
        <v/>
      </c>
      <c r="G209" s="14"/>
      <c r="H209" s="15" t="str">
        <f>IF(AND(ISNUMBER(F209),ISNUMBER(G209)),G209-F209,"")</f>
        <v/>
      </c>
      <c r="I209" s="16"/>
      <c r="J209" s="16"/>
      <c r="K209" s="12"/>
      <c r="L209" s="12"/>
      <c r="M209" s="12"/>
    </row>
    <row r="210" spans="1:13" x14ac:dyDescent="0.25">
      <c r="A210" s="17"/>
      <c r="B210" s="18"/>
      <c r="C210" s="18"/>
      <c r="D210" s="18"/>
      <c r="E210" s="18"/>
      <c r="F210" s="13" t="str">
        <f>IF(AND(ISNUMBER(G209),ISNUMBER(G210)),G209,"")</f>
        <v/>
      </c>
      <c r="G210" s="19"/>
      <c r="H210" s="15" t="str">
        <f>IF(AND(ISNUMBER(F210),ISNUMBER(G210)),G210-F210,"")</f>
        <v/>
      </c>
      <c r="I210" s="20"/>
      <c r="J210" s="20"/>
      <c r="K210" s="18"/>
      <c r="L210" s="18"/>
      <c r="M210" s="18"/>
    </row>
    <row r="211" spans="1:13" x14ac:dyDescent="0.25">
      <c r="A211" s="11"/>
      <c r="B211" s="12"/>
      <c r="C211" s="12"/>
      <c r="D211" s="12"/>
      <c r="E211" s="12"/>
      <c r="F211" s="13" t="str">
        <f>IF(AND(ISNUMBER(G210),ISNUMBER(G211)),G210,"")</f>
        <v/>
      </c>
      <c r="G211" s="14"/>
      <c r="H211" s="15" t="str">
        <f>IF(AND(ISNUMBER(F211),ISNUMBER(G211)),G211-F211,"")</f>
        <v/>
      </c>
      <c r="I211" s="16"/>
      <c r="J211" s="16"/>
      <c r="K211" s="12"/>
      <c r="L211" s="12"/>
      <c r="M211" s="12"/>
    </row>
    <row r="212" spans="1:13" x14ac:dyDescent="0.25">
      <c r="A212" s="17"/>
      <c r="B212" s="18"/>
      <c r="C212" s="18"/>
      <c r="D212" s="18"/>
      <c r="E212" s="18"/>
      <c r="F212" s="13" t="str">
        <f>IF(AND(ISNUMBER(G211),ISNUMBER(G212)),G211,"")</f>
        <v/>
      </c>
      <c r="G212" s="19"/>
      <c r="H212" s="15" t="str">
        <f>IF(AND(ISNUMBER(F212),ISNUMBER(G212)),G212-F212,"")</f>
        <v/>
      </c>
      <c r="I212" s="20"/>
      <c r="J212" s="20"/>
      <c r="K212" s="18"/>
      <c r="L212" s="18"/>
      <c r="M212" s="18"/>
    </row>
    <row r="213" spans="1:13" x14ac:dyDescent="0.25">
      <c r="A213" s="11"/>
      <c r="B213" s="12"/>
      <c r="C213" s="12"/>
      <c r="D213" s="12"/>
      <c r="E213" s="12"/>
      <c r="F213" s="13" t="str">
        <f>IF(AND(ISNUMBER(G212),ISNUMBER(G213)),G212,"")</f>
        <v/>
      </c>
      <c r="G213" s="14"/>
      <c r="H213" s="15" t="str">
        <f>IF(AND(ISNUMBER(F213),ISNUMBER(G213)),G213-F213,"")</f>
        <v/>
      </c>
      <c r="I213" s="16"/>
      <c r="J213" s="16"/>
      <c r="K213" s="12"/>
      <c r="L213" s="12"/>
      <c r="M213" s="12"/>
    </row>
    <row r="214" spans="1:13" x14ac:dyDescent="0.25">
      <c r="A214" s="17"/>
      <c r="B214" s="18"/>
      <c r="C214" s="18"/>
      <c r="D214" s="18"/>
      <c r="E214" s="18"/>
      <c r="F214" s="13" t="str">
        <f>IF(AND(ISNUMBER(G213),ISNUMBER(G214)),G213,"")</f>
        <v/>
      </c>
      <c r="G214" s="19"/>
      <c r="H214" s="15" t="str">
        <f>IF(AND(ISNUMBER(F214),ISNUMBER(G214)),G214-F214,"")</f>
        <v/>
      </c>
      <c r="I214" s="20"/>
      <c r="J214" s="20"/>
      <c r="K214" s="18"/>
      <c r="L214" s="18"/>
      <c r="M214" s="18"/>
    </row>
    <row r="215" spans="1:13" x14ac:dyDescent="0.25">
      <c r="A215" s="11"/>
      <c r="B215" s="12"/>
      <c r="C215" s="12"/>
      <c r="D215" s="12"/>
      <c r="E215" s="12"/>
      <c r="F215" s="13" t="str">
        <f>IF(AND(ISNUMBER(G214),ISNUMBER(G215)),G214,"")</f>
        <v/>
      </c>
      <c r="G215" s="14"/>
      <c r="H215" s="15" t="str">
        <f>IF(AND(ISNUMBER(F215),ISNUMBER(G215)),G215-F215,"")</f>
        <v/>
      </c>
      <c r="I215" s="16"/>
      <c r="J215" s="16"/>
      <c r="K215" s="12"/>
      <c r="L215" s="12"/>
      <c r="M215" s="12"/>
    </row>
    <row r="216" spans="1:13" x14ac:dyDescent="0.25">
      <c r="A216" s="17"/>
      <c r="B216" s="18"/>
      <c r="C216" s="18"/>
      <c r="D216" s="18"/>
      <c r="E216" s="18"/>
      <c r="F216" s="13" t="str">
        <f>IF(AND(ISNUMBER(G215),ISNUMBER(G216)),G215,"")</f>
        <v/>
      </c>
      <c r="G216" s="19"/>
      <c r="H216" s="15" t="str">
        <f>IF(AND(ISNUMBER(F216),ISNUMBER(G216)),G216-F216,"")</f>
        <v/>
      </c>
      <c r="I216" s="20"/>
      <c r="J216" s="20"/>
      <c r="K216" s="18"/>
      <c r="L216" s="18"/>
      <c r="M216" s="18"/>
    </row>
    <row r="217" spans="1:13" x14ac:dyDescent="0.25">
      <c r="A217" s="11"/>
      <c r="B217" s="12"/>
      <c r="C217" s="12"/>
      <c r="D217" s="12"/>
      <c r="E217" s="12"/>
      <c r="F217" s="13" t="str">
        <f>IF(AND(ISNUMBER(G216),ISNUMBER(G217)),G216,"")</f>
        <v/>
      </c>
      <c r="G217" s="14"/>
      <c r="H217" s="15" t="str">
        <f>IF(AND(ISNUMBER(F217),ISNUMBER(G217)),G217-F217,"")</f>
        <v/>
      </c>
      <c r="I217" s="16"/>
      <c r="J217" s="16"/>
      <c r="K217" s="12"/>
      <c r="L217" s="12"/>
      <c r="M217" s="12"/>
    </row>
    <row r="218" spans="1:13" x14ac:dyDescent="0.25">
      <c r="A218" s="17"/>
      <c r="B218" s="18"/>
      <c r="C218" s="18"/>
      <c r="D218" s="18"/>
      <c r="E218" s="18"/>
      <c r="F218" s="13" t="str">
        <f>IF(AND(ISNUMBER(G217),ISNUMBER(G218)),G217,"")</f>
        <v/>
      </c>
      <c r="G218" s="19"/>
      <c r="H218" s="15" t="str">
        <f>IF(AND(ISNUMBER(F218),ISNUMBER(G218)),G218-F218,"")</f>
        <v/>
      </c>
      <c r="I218" s="20"/>
      <c r="J218" s="20"/>
      <c r="K218" s="18"/>
      <c r="L218" s="18"/>
      <c r="M218" s="18"/>
    </row>
    <row r="219" spans="1:13" x14ac:dyDescent="0.25">
      <c r="A219" s="11"/>
      <c r="B219" s="12"/>
      <c r="C219" s="12"/>
      <c r="D219" s="12"/>
      <c r="E219" s="12"/>
      <c r="F219" s="13" t="str">
        <f>IF(AND(ISNUMBER(G218),ISNUMBER(G219)),G218,"")</f>
        <v/>
      </c>
      <c r="G219" s="14"/>
      <c r="H219" s="15" t="str">
        <f>IF(AND(ISNUMBER(F219),ISNUMBER(G219)),G219-F219,"")</f>
        <v/>
      </c>
      <c r="I219" s="16"/>
      <c r="J219" s="16"/>
      <c r="K219" s="12"/>
      <c r="L219" s="12"/>
      <c r="M219" s="12"/>
    </row>
    <row r="220" spans="1:13" x14ac:dyDescent="0.25">
      <c r="A220" s="17"/>
      <c r="B220" s="18"/>
      <c r="C220" s="18"/>
      <c r="D220" s="18"/>
      <c r="E220" s="18"/>
      <c r="F220" s="13" t="str">
        <f>IF(AND(ISNUMBER(G219),ISNUMBER(G220)),G219,"")</f>
        <v/>
      </c>
      <c r="G220" s="19"/>
      <c r="H220" s="15" t="str">
        <f>IF(AND(ISNUMBER(F220),ISNUMBER(G220)),G220-F220,"")</f>
        <v/>
      </c>
      <c r="I220" s="20"/>
      <c r="J220" s="20"/>
      <c r="K220" s="18"/>
      <c r="L220" s="18"/>
      <c r="M220" s="18"/>
    </row>
    <row r="221" spans="1:13" x14ac:dyDescent="0.25">
      <c r="A221" s="11"/>
      <c r="B221" s="12"/>
      <c r="C221" s="12"/>
      <c r="D221" s="12"/>
      <c r="E221" s="12"/>
      <c r="F221" s="13" t="str">
        <f>IF(AND(ISNUMBER(G220),ISNUMBER(G221)),G220,"")</f>
        <v/>
      </c>
      <c r="G221" s="14"/>
      <c r="H221" s="15" t="str">
        <f>IF(AND(ISNUMBER(F221),ISNUMBER(G221)),G221-F221,"")</f>
        <v/>
      </c>
      <c r="I221" s="16"/>
      <c r="J221" s="16"/>
      <c r="K221" s="12"/>
      <c r="L221" s="12"/>
      <c r="M221" s="12"/>
    </row>
    <row r="222" spans="1:13" x14ac:dyDescent="0.25">
      <c r="A222" s="17"/>
      <c r="B222" s="18"/>
      <c r="C222" s="18"/>
      <c r="D222" s="18"/>
      <c r="E222" s="18"/>
      <c r="F222" s="13" t="str">
        <f>IF(AND(ISNUMBER(G221),ISNUMBER(G222)),G221,"")</f>
        <v/>
      </c>
      <c r="G222" s="19"/>
      <c r="H222" s="15" t="str">
        <f>IF(AND(ISNUMBER(F222),ISNUMBER(G222)),G222-F222,"")</f>
        <v/>
      </c>
      <c r="I222" s="20"/>
      <c r="J222" s="20"/>
      <c r="K222" s="18"/>
      <c r="L222" s="18"/>
      <c r="M222" s="18"/>
    </row>
    <row r="223" spans="1:13" x14ac:dyDescent="0.25">
      <c r="A223" s="11"/>
      <c r="B223" s="12"/>
      <c r="C223" s="12"/>
      <c r="D223" s="12"/>
      <c r="E223" s="12"/>
      <c r="F223" s="13" t="str">
        <f>IF(AND(ISNUMBER(G222),ISNUMBER(G223)),G222,"")</f>
        <v/>
      </c>
      <c r="G223" s="14"/>
      <c r="H223" s="15" t="str">
        <f>IF(AND(ISNUMBER(F223),ISNUMBER(G223)),G223-F223,"")</f>
        <v/>
      </c>
      <c r="I223" s="16"/>
      <c r="J223" s="16"/>
      <c r="K223" s="12"/>
      <c r="L223" s="12"/>
      <c r="M223" s="12"/>
    </row>
    <row r="224" spans="1:13" x14ac:dyDescent="0.25">
      <c r="A224" s="17"/>
      <c r="B224" s="18"/>
      <c r="C224" s="18"/>
      <c r="D224" s="18"/>
      <c r="E224" s="18"/>
      <c r="F224" s="13" t="str">
        <f>IF(AND(ISNUMBER(G223),ISNUMBER(G224)),G223,"")</f>
        <v/>
      </c>
      <c r="G224" s="19"/>
      <c r="H224" s="15" t="str">
        <f>IF(AND(ISNUMBER(F224),ISNUMBER(G224)),G224-F224,"")</f>
        <v/>
      </c>
      <c r="I224" s="20"/>
      <c r="J224" s="20"/>
      <c r="K224" s="18"/>
      <c r="L224" s="18"/>
      <c r="M224" s="18"/>
    </row>
    <row r="225" spans="1:13" x14ac:dyDescent="0.25">
      <c r="A225" s="11"/>
      <c r="B225" s="12"/>
      <c r="C225" s="12"/>
      <c r="D225" s="12"/>
      <c r="E225" s="12"/>
      <c r="F225" s="13" t="str">
        <f>IF(AND(ISNUMBER(G224),ISNUMBER(G225)),G224,"")</f>
        <v/>
      </c>
      <c r="G225" s="14"/>
      <c r="H225" s="15" t="str">
        <f>IF(AND(ISNUMBER(F225),ISNUMBER(G225)),G225-F225,"")</f>
        <v/>
      </c>
      <c r="I225" s="16"/>
      <c r="J225" s="16"/>
      <c r="K225" s="12"/>
      <c r="L225" s="12"/>
      <c r="M225" s="12"/>
    </row>
    <row r="226" spans="1:13" x14ac:dyDescent="0.25">
      <c r="A226" s="17"/>
      <c r="B226" s="18"/>
      <c r="C226" s="18"/>
      <c r="D226" s="18"/>
      <c r="E226" s="18"/>
      <c r="F226" s="13" t="str">
        <f>IF(AND(ISNUMBER(G225),ISNUMBER(G226)),G225,"")</f>
        <v/>
      </c>
      <c r="G226" s="19"/>
      <c r="H226" s="15" t="str">
        <f>IF(AND(ISNUMBER(F226),ISNUMBER(G226)),G226-F226,"")</f>
        <v/>
      </c>
      <c r="I226" s="20"/>
      <c r="J226" s="20"/>
      <c r="K226" s="18"/>
      <c r="L226" s="18"/>
      <c r="M226" s="18"/>
    </row>
    <row r="227" spans="1:13" x14ac:dyDescent="0.25">
      <c r="A227" s="11"/>
      <c r="B227" s="12"/>
      <c r="C227" s="12"/>
      <c r="D227" s="12"/>
      <c r="E227" s="12"/>
      <c r="F227" s="13" t="str">
        <f>IF(AND(ISNUMBER(G226),ISNUMBER(G227)),G226,"")</f>
        <v/>
      </c>
      <c r="G227" s="14"/>
      <c r="H227" s="15" t="str">
        <f>IF(AND(ISNUMBER(F227),ISNUMBER(G227)),G227-F227,"")</f>
        <v/>
      </c>
      <c r="I227" s="16"/>
      <c r="J227" s="16"/>
      <c r="K227" s="12"/>
      <c r="L227" s="12"/>
      <c r="M227" s="12"/>
    </row>
    <row r="228" spans="1:13" x14ac:dyDescent="0.25">
      <c r="A228" s="17"/>
      <c r="B228" s="18"/>
      <c r="C228" s="18"/>
      <c r="D228" s="18"/>
      <c r="E228" s="18"/>
      <c r="F228" s="13" t="str">
        <f>IF(AND(ISNUMBER(G227),ISNUMBER(G228)),G227,"")</f>
        <v/>
      </c>
      <c r="G228" s="19"/>
      <c r="H228" s="15" t="str">
        <f>IF(AND(ISNUMBER(F228),ISNUMBER(G228)),G228-F228,"")</f>
        <v/>
      </c>
      <c r="I228" s="20"/>
      <c r="J228" s="20"/>
      <c r="K228" s="18"/>
      <c r="L228" s="18"/>
      <c r="M228" s="18"/>
    </row>
    <row r="229" spans="1:13" x14ac:dyDescent="0.25">
      <c r="A229" s="11"/>
      <c r="B229" s="12"/>
      <c r="C229" s="12"/>
      <c r="D229" s="12"/>
      <c r="E229" s="12"/>
      <c r="F229" s="13" t="str">
        <f>IF(AND(ISNUMBER(G228),ISNUMBER(G229)),G228,"")</f>
        <v/>
      </c>
      <c r="G229" s="14"/>
      <c r="H229" s="15" t="str">
        <f>IF(AND(ISNUMBER(F229),ISNUMBER(G229)),G229-F229,"")</f>
        <v/>
      </c>
      <c r="I229" s="16"/>
      <c r="J229" s="16"/>
      <c r="K229" s="12"/>
      <c r="L229" s="12"/>
      <c r="M229" s="12"/>
    </row>
    <row r="230" spans="1:13" x14ac:dyDescent="0.25">
      <c r="A230" s="17"/>
      <c r="B230" s="18"/>
      <c r="C230" s="18"/>
      <c r="D230" s="18"/>
      <c r="E230" s="18"/>
      <c r="F230" s="13" t="str">
        <f>IF(AND(ISNUMBER(G229),ISNUMBER(G230)),G229,"")</f>
        <v/>
      </c>
      <c r="G230" s="19"/>
      <c r="H230" s="15" t="str">
        <f>IF(AND(ISNUMBER(F230),ISNUMBER(G230)),G230-F230,"")</f>
        <v/>
      </c>
      <c r="I230" s="20"/>
      <c r="J230" s="20"/>
      <c r="K230" s="18"/>
      <c r="L230" s="18"/>
      <c r="M230" s="18"/>
    </row>
    <row r="231" spans="1:13" x14ac:dyDescent="0.25">
      <c r="A231" s="11"/>
      <c r="B231" s="12"/>
      <c r="C231" s="12"/>
      <c r="D231" s="12"/>
      <c r="E231" s="12"/>
      <c r="F231" s="13" t="str">
        <f>IF(AND(ISNUMBER(G230),ISNUMBER(G231)),G230,"")</f>
        <v/>
      </c>
      <c r="G231" s="14"/>
      <c r="H231" s="15" t="str">
        <f>IF(AND(ISNUMBER(F231),ISNUMBER(G231)),G231-F231,"")</f>
        <v/>
      </c>
      <c r="I231" s="16"/>
      <c r="J231" s="16"/>
      <c r="K231" s="12"/>
      <c r="L231" s="12"/>
      <c r="M231" s="12"/>
    </row>
    <row r="232" spans="1:13" x14ac:dyDescent="0.25">
      <c r="A232" s="17"/>
      <c r="B232" s="18"/>
      <c r="C232" s="18"/>
      <c r="D232" s="18"/>
      <c r="E232" s="18"/>
      <c r="F232" s="13" t="str">
        <f>IF(AND(ISNUMBER(G231),ISNUMBER(G232)),G231,"")</f>
        <v/>
      </c>
      <c r="G232" s="19"/>
      <c r="H232" s="15" t="str">
        <f>IF(AND(ISNUMBER(F232),ISNUMBER(G232)),G232-F232,"")</f>
        <v/>
      </c>
      <c r="I232" s="20"/>
      <c r="J232" s="20"/>
      <c r="K232" s="18"/>
      <c r="L232" s="18"/>
      <c r="M232" s="18"/>
    </row>
    <row r="233" spans="1:13" x14ac:dyDescent="0.25">
      <c r="A233" s="11"/>
      <c r="B233" s="12"/>
      <c r="C233" s="12"/>
      <c r="D233" s="12"/>
      <c r="E233" s="12"/>
      <c r="F233" s="13" t="str">
        <f>IF(AND(ISNUMBER(G232),ISNUMBER(G233)),G232,"")</f>
        <v/>
      </c>
      <c r="G233" s="14"/>
      <c r="H233" s="15" t="str">
        <f>IF(AND(ISNUMBER(F233),ISNUMBER(G233)),G233-F233,"")</f>
        <v/>
      </c>
      <c r="I233" s="16"/>
      <c r="J233" s="16"/>
      <c r="K233" s="12"/>
      <c r="L233" s="12"/>
      <c r="M233" s="12"/>
    </row>
    <row r="234" spans="1:13" x14ac:dyDescent="0.25">
      <c r="A234" s="17"/>
      <c r="B234" s="18"/>
      <c r="C234" s="18"/>
      <c r="D234" s="18"/>
      <c r="E234" s="18"/>
      <c r="F234" s="13" t="str">
        <f>IF(AND(ISNUMBER(G233),ISNUMBER(G234)),G233,"")</f>
        <v/>
      </c>
      <c r="G234" s="19"/>
      <c r="H234" s="15" t="str">
        <f>IF(AND(ISNUMBER(F234),ISNUMBER(G234)),G234-F234,"")</f>
        <v/>
      </c>
      <c r="I234" s="20"/>
      <c r="J234" s="20"/>
      <c r="K234" s="18"/>
      <c r="L234" s="18"/>
      <c r="M234" s="18"/>
    </row>
    <row r="235" spans="1:13" x14ac:dyDescent="0.25">
      <c r="A235" s="11"/>
      <c r="B235" s="12"/>
      <c r="C235" s="12"/>
      <c r="D235" s="12"/>
      <c r="E235" s="12"/>
      <c r="F235" s="13" t="str">
        <f>IF(AND(ISNUMBER(G234),ISNUMBER(G235)),G234,"")</f>
        <v/>
      </c>
      <c r="G235" s="14"/>
      <c r="H235" s="15" t="str">
        <f>IF(AND(ISNUMBER(F235),ISNUMBER(G235)),G235-F235,"")</f>
        <v/>
      </c>
      <c r="I235" s="16"/>
      <c r="J235" s="16"/>
      <c r="K235" s="12"/>
      <c r="L235" s="12"/>
      <c r="M235" s="12"/>
    </row>
    <row r="236" spans="1:13" x14ac:dyDescent="0.25">
      <c r="A236" s="17"/>
      <c r="B236" s="18"/>
      <c r="C236" s="18"/>
      <c r="D236" s="18"/>
      <c r="E236" s="18"/>
      <c r="F236" s="13" t="str">
        <f>IF(AND(ISNUMBER(G235),ISNUMBER(G236)),G235,"")</f>
        <v/>
      </c>
      <c r="G236" s="19"/>
      <c r="H236" s="15" t="str">
        <f>IF(AND(ISNUMBER(F236),ISNUMBER(G236)),G236-F236,"")</f>
        <v/>
      </c>
      <c r="I236" s="20"/>
      <c r="J236" s="20"/>
      <c r="K236" s="18"/>
      <c r="L236" s="18"/>
      <c r="M236" s="18"/>
    </row>
    <row r="237" spans="1:13" x14ac:dyDescent="0.25">
      <c r="A237" s="11"/>
      <c r="B237" s="12"/>
      <c r="C237" s="12"/>
      <c r="D237" s="12"/>
      <c r="E237" s="12"/>
      <c r="F237" s="13" t="str">
        <f>IF(AND(ISNUMBER(G236),ISNUMBER(G237)),G236,"")</f>
        <v/>
      </c>
      <c r="G237" s="14"/>
      <c r="H237" s="15" t="str">
        <f>IF(AND(ISNUMBER(F237),ISNUMBER(G237)),G237-F237,"")</f>
        <v/>
      </c>
      <c r="I237" s="16"/>
      <c r="J237" s="16"/>
      <c r="K237" s="12"/>
      <c r="L237" s="12"/>
      <c r="M237" s="12"/>
    </row>
    <row r="238" spans="1:13" x14ac:dyDescent="0.25">
      <c r="A238" s="17"/>
      <c r="B238" s="18"/>
      <c r="C238" s="18"/>
      <c r="D238" s="18"/>
      <c r="E238" s="18"/>
      <c r="F238" s="13" t="str">
        <f>IF(AND(ISNUMBER(G237),ISNUMBER(G238)),G237,"")</f>
        <v/>
      </c>
      <c r="G238" s="19"/>
      <c r="H238" s="15" t="str">
        <f>IF(AND(ISNUMBER(F238),ISNUMBER(G238)),G238-F238,"")</f>
        <v/>
      </c>
      <c r="I238" s="20"/>
      <c r="J238" s="20"/>
      <c r="K238" s="18"/>
      <c r="L238" s="18"/>
      <c r="M238" s="18"/>
    </row>
    <row r="239" spans="1:13" x14ac:dyDescent="0.25">
      <c r="A239" s="11"/>
      <c r="B239" s="12"/>
      <c r="C239" s="12"/>
      <c r="D239" s="12"/>
      <c r="E239" s="12"/>
      <c r="F239" s="13" t="str">
        <f>IF(AND(ISNUMBER(G238),ISNUMBER(G239)),G238,"")</f>
        <v/>
      </c>
      <c r="G239" s="14"/>
      <c r="H239" s="15" t="str">
        <f>IF(AND(ISNUMBER(F239),ISNUMBER(G239)),G239-F239,"")</f>
        <v/>
      </c>
      <c r="I239" s="16"/>
      <c r="J239" s="16"/>
      <c r="K239" s="12"/>
      <c r="L239" s="12"/>
      <c r="M239" s="12"/>
    </row>
    <row r="240" spans="1:13" x14ac:dyDescent="0.25">
      <c r="A240" s="17"/>
      <c r="B240" s="18"/>
      <c r="C240" s="18"/>
      <c r="D240" s="18"/>
      <c r="E240" s="18"/>
      <c r="F240" s="13" t="str">
        <f>IF(AND(ISNUMBER(G239),ISNUMBER(G240)),G239,"")</f>
        <v/>
      </c>
      <c r="G240" s="19"/>
      <c r="H240" s="15" t="str">
        <f>IF(AND(ISNUMBER(F240),ISNUMBER(G240)),G240-F240,"")</f>
        <v/>
      </c>
      <c r="I240" s="20"/>
      <c r="J240" s="20"/>
      <c r="K240" s="18"/>
      <c r="L240" s="18"/>
      <c r="M240" s="18"/>
    </row>
    <row r="241" spans="1:13" x14ac:dyDescent="0.25">
      <c r="A241" s="11"/>
      <c r="B241" s="12"/>
      <c r="C241" s="12"/>
      <c r="D241" s="12"/>
      <c r="E241" s="12"/>
      <c r="F241" s="13" t="str">
        <f>IF(AND(ISNUMBER(G240),ISNUMBER(G241)),G240,"")</f>
        <v/>
      </c>
      <c r="G241" s="14"/>
      <c r="H241" s="15" t="str">
        <f>IF(AND(ISNUMBER(F241),ISNUMBER(G241)),G241-F241,"")</f>
        <v/>
      </c>
      <c r="I241" s="16"/>
      <c r="J241" s="16"/>
      <c r="K241" s="12"/>
      <c r="L241" s="12"/>
      <c r="M241" s="12"/>
    </row>
    <row r="242" spans="1:13" x14ac:dyDescent="0.25">
      <c r="A242" s="17"/>
      <c r="B242" s="18"/>
      <c r="C242" s="18"/>
      <c r="D242" s="18"/>
      <c r="E242" s="18"/>
      <c r="F242" s="13" t="str">
        <f>IF(AND(ISNUMBER(G241),ISNUMBER(G242)),G241,"")</f>
        <v/>
      </c>
      <c r="G242" s="19"/>
      <c r="H242" s="15" t="str">
        <f>IF(AND(ISNUMBER(F242),ISNUMBER(G242)),G242-F242,"")</f>
        <v/>
      </c>
      <c r="I242" s="20"/>
      <c r="J242" s="20"/>
      <c r="K242" s="18"/>
      <c r="L242" s="18"/>
      <c r="M242" s="18"/>
    </row>
    <row r="243" spans="1:13" x14ac:dyDescent="0.25">
      <c r="A243" s="11"/>
      <c r="B243" s="12"/>
      <c r="C243" s="12"/>
      <c r="D243" s="12"/>
      <c r="E243" s="12"/>
      <c r="F243" s="13" t="str">
        <f>IF(AND(ISNUMBER(G242),ISNUMBER(G243)),G242,"")</f>
        <v/>
      </c>
      <c r="G243" s="14"/>
      <c r="H243" s="15" t="str">
        <f>IF(AND(ISNUMBER(F243),ISNUMBER(G243)),G243-F243,"")</f>
        <v/>
      </c>
      <c r="I243" s="16"/>
      <c r="J243" s="16"/>
      <c r="K243" s="12"/>
      <c r="L243" s="12"/>
      <c r="M243" s="12"/>
    </row>
    <row r="244" spans="1:13" x14ac:dyDescent="0.25">
      <c r="A244" s="17"/>
      <c r="B244" s="18"/>
      <c r="C244" s="18"/>
      <c r="D244" s="18"/>
      <c r="E244" s="18"/>
      <c r="F244" s="13" t="str">
        <f>IF(AND(ISNUMBER(G243),ISNUMBER(G244)),G243,"")</f>
        <v/>
      </c>
      <c r="G244" s="19"/>
      <c r="H244" s="15" t="str">
        <f>IF(AND(ISNUMBER(F244),ISNUMBER(G244)),G244-F244,"")</f>
        <v/>
      </c>
      <c r="I244" s="20"/>
      <c r="J244" s="20"/>
      <c r="K244" s="18"/>
      <c r="L244" s="18"/>
      <c r="M244" s="18"/>
    </row>
    <row r="245" spans="1:13" x14ac:dyDescent="0.25">
      <c r="A245" s="11"/>
      <c r="B245" s="12"/>
      <c r="C245" s="12"/>
      <c r="D245" s="12"/>
      <c r="E245" s="12"/>
      <c r="F245" s="13" t="str">
        <f>IF(AND(ISNUMBER(G244),ISNUMBER(G245)),G244,"")</f>
        <v/>
      </c>
      <c r="G245" s="14"/>
      <c r="H245" s="15" t="str">
        <f>IF(AND(ISNUMBER(F245),ISNUMBER(G245)),G245-F245,"")</f>
        <v/>
      </c>
      <c r="I245" s="16"/>
      <c r="J245" s="16"/>
      <c r="K245" s="12"/>
      <c r="L245" s="12"/>
      <c r="M245" s="12"/>
    </row>
    <row r="246" spans="1:13" x14ac:dyDescent="0.25">
      <c r="A246" s="17"/>
      <c r="B246" s="18"/>
      <c r="C246" s="18"/>
      <c r="D246" s="18"/>
      <c r="E246" s="18"/>
      <c r="F246" s="13" t="str">
        <f>IF(AND(ISNUMBER(G245),ISNUMBER(G246)),G245,"")</f>
        <v/>
      </c>
      <c r="G246" s="19"/>
      <c r="H246" s="15" t="str">
        <f>IF(AND(ISNUMBER(F246),ISNUMBER(G246)),G246-F246,"")</f>
        <v/>
      </c>
      <c r="I246" s="20"/>
      <c r="J246" s="20"/>
      <c r="K246" s="18"/>
      <c r="L246" s="18"/>
      <c r="M246" s="18"/>
    </row>
    <row r="247" spans="1:13" x14ac:dyDescent="0.25">
      <c r="A247" s="11"/>
      <c r="B247" s="12"/>
      <c r="C247" s="12"/>
      <c r="D247" s="12"/>
      <c r="E247" s="12"/>
      <c r="F247" s="13" t="str">
        <f>IF(AND(ISNUMBER(G246),ISNUMBER(G247)),G246,"")</f>
        <v/>
      </c>
      <c r="G247" s="14"/>
      <c r="H247" s="15" t="str">
        <f>IF(AND(ISNUMBER(F247),ISNUMBER(G247)),G247-F247,"")</f>
        <v/>
      </c>
      <c r="I247" s="16"/>
      <c r="J247" s="16"/>
      <c r="K247" s="12"/>
      <c r="L247" s="12"/>
      <c r="M247" s="12"/>
    </row>
    <row r="248" spans="1:13" x14ac:dyDescent="0.25">
      <c r="A248" s="17"/>
      <c r="B248" s="18"/>
      <c r="C248" s="18"/>
      <c r="D248" s="18"/>
      <c r="E248" s="18"/>
      <c r="F248" s="13" t="str">
        <f>IF(AND(ISNUMBER(G247),ISNUMBER(G248)),G247,"")</f>
        <v/>
      </c>
      <c r="G248" s="19"/>
      <c r="H248" s="15" t="str">
        <f>IF(AND(ISNUMBER(F248),ISNUMBER(G248)),G248-F248,"")</f>
        <v/>
      </c>
      <c r="I248" s="20"/>
      <c r="J248" s="20"/>
      <c r="K248" s="18"/>
      <c r="L248" s="18"/>
      <c r="M248" s="18"/>
    </row>
    <row r="249" spans="1:13" x14ac:dyDescent="0.25">
      <c r="A249" s="11"/>
      <c r="B249" s="12"/>
      <c r="C249" s="12"/>
      <c r="D249" s="12"/>
      <c r="E249" s="12"/>
      <c r="F249" s="13" t="str">
        <f>IF(AND(ISNUMBER(G248),ISNUMBER(G249)),G248,"")</f>
        <v/>
      </c>
      <c r="G249" s="14"/>
      <c r="H249" s="15" t="str">
        <f>IF(AND(ISNUMBER(F249),ISNUMBER(G249)),G249-F249,"")</f>
        <v/>
      </c>
      <c r="I249" s="16"/>
      <c r="J249" s="16"/>
      <c r="K249" s="12"/>
      <c r="L249" s="12"/>
      <c r="M249" s="12"/>
    </row>
    <row r="250" spans="1:13" x14ac:dyDescent="0.25">
      <c r="A250" s="17"/>
      <c r="B250" s="18"/>
      <c r="C250" s="18"/>
      <c r="D250" s="18"/>
      <c r="E250" s="18"/>
      <c r="F250" s="13" t="str">
        <f>IF(AND(ISNUMBER(G249),ISNUMBER(G250)),G249,"")</f>
        <v/>
      </c>
      <c r="G250" s="19"/>
      <c r="H250" s="15" t="str">
        <f>IF(AND(ISNUMBER(F250),ISNUMBER(G250)),G250-F250,"")</f>
        <v/>
      </c>
      <c r="I250" s="20"/>
      <c r="J250" s="20"/>
      <c r="K250" s="18"/>
      <c r="L250" s="18"/>
      <c r="M250" s="18"/>
    </row>
    <row r="251" spans="1:13" x14ac:dyDescent="0.25">
      <c r="A251" s="11"/>
      <c r="B251" s="12"/>
      <c r="C251" s="12"/>
      <c r="D251" s="12"/>
      <c r="E251" s="12"/>
      <c r="F251" s="13" t="str">
        <f>IF(AND(ISNUMBER(G250),ISNUMBER(G251)),G250,"")</f>
        <v/>
      </c>
      <c r="G251" s="14"/>
      <c r="H251" s="15" t="str">
        <f>IF(AND(ISNUMBER(F251),ISNUMBER(G251)),G251-F251,"")</f>
        <v/>
      </c>
      <c r="I251" s="16"/>
      <c r="J251" s="16"/>
      <c r="K251" s="12"/>
      <c r="L251" s="12"/>
      <c r="M251" s="12"/>
    </row>
    <row r="252" spans="1:13" x14ac:dyDescent="0.25">
      <c r="A252" s="17"/>
      <c r="B252" s="18"/>
      <c r="C252" s="18"/>
      <c r="D252" s="18"/>
      <c r="E252" s="18"/>
      <c r="F252" s="13" t="str">
        <f>IF(AND(ISNUMBER(G251),ISNUMBER(G252)),G251,"")</f>
        <v/>
      </c>
      <c r="G252" s="19"/>
      <c r="H252" s="15" t="str">
        <f>IF(AND(ISNUMBER(F252),ISNUMBER(G252)),G252-F252,"")</f>
        <v/>
      </c>
      <c r="I252" s="20"/>
      <c r="J252" s="20"/>
      <c r="K252" s="18"/>
      <c r="L252" s="18"/>
      <c r="M252" s="18"/>
    </row>
    <row r="253" spans="1:13" x14ac:dyDescent="0.25">
      <c r="A253" s="11"/>
      <c r="B253" s="12"/>
      <c r="C253" s="12"/>
      <c r="D253" s="12"/>
      <c r="E253" s="12"/>
      <c r="F253" s="13" t="str">
        <f>IF(AND(ISNUMBER(G252),ISNUMBER(G253)),G252,"")</f>
        <v/>
      </c>
      <c r="G253" s="14"/>
      <c r="H253" s="15" t="str">
        <f>IF(AND(ISNUMBER(F253),ISNUMBER(G253)),G253-F253,"")</f>
        <v/>
      </c>
      <c r="I253" s="16"/>
      <c r="J253" s="16"/>
      <c r="K253" s="12"/>
      <c r="L253" s="12"/>
      <c r="M253" s="12"/>
    </row>
    <row r="254" spans="1:13" x14ac:dyDescent="0.25">
      <c r="A254" s="17"/>
      <c r="B254" s="18"/>
      <c r="C254" s="18"/>
      <c r="D254" s="18"/>
      <c r="E254" s="18"/>
      <c r="F254" s="13" t="str">
        <f>IF(AND(ISNUMBER(G253),ISNUMBER(G254)),G253,"")</f>
        <v/>
      </c>
      <c r="G254" s="19"/>
      <c r="H254" s="15" t="str">
        <f>IF(AND(ISNUMBER(F254),ISNUMBER(G254)),G254-F254,"")</f>
        <v/>
      </c>
      <c r="I254" s="20"/>
      <c r="J254" s="20"/>
      <c r="K254" s="18"/>
      <c r="L254" s="18"/>
      <c r="M254" s="18"/>
    </row>
    <row r="255" spans="1:13" x14ac:dyDescent="0.25">
      <c r="A255" s="11"/>
      <c r="B255" s="12"/>
      <c r="C255" s="12"/>
      <c r="D255" s="12"/>
      <c r="E255" s="12"/>
      <c r="F255" s="13" t="str">
        <f>IF(AND(ISNUMBER(G254),ISNUMBER(G255)),G254,"")</f>
        <v/>
      </c>
      <c r="G255" s="14"/>
      <c r="H255" s="15" t="str">
        <f>IF(AND(ISNUMBER(F255),ISNUMBER(G255)),G255-F255,"")</f>
        <v/>
      </c>
      <c r="I255" s="16"/>
      <c r="J255" s="16"/>
      <c r="K255" s="12"/>
      <c r="L255" s="12"/>
      <c r="M255" s="12"/>
    </row>
    <row r="256" spans="1:13" x14ac:dyDescent="0.25">
      <c r="A256" s="17"/>
      <c r="B256" s="18"/>
      <c r="C256" s="18"/>
      <c r="D256" s="18"/>
      <c r="E256" s="18"/>
      <c r="F256" s="13" t="str">
        <f>IF(AND(ISNUMBER(G255),ISNUMBER(G256)),G255,"")</f>
        <v/>
      </c>
      <c r="G256" s="19"/>
      <c r="H256" s="15" t="str">
        <f>IF(AND(ISNUMBER(F256),ISNUMBER(G256)),G256-F256,"")</f>
        <v/>
      </c>
      <c r="I256" s="20"/>
      <c r="J256" s="20"/>
      <c r="K256" s="18"/>
      <c r="L256" s="18"/>
      <c r="M256" s="18"/>
    </row>
    <row r="257" spans="1:13" x14ac:dyDescent="0.25">
      <c r="A257" s="11"/>
      <c r="B257" s="12"/>
      <c r="C257" s="12"/>
      <c r="D257" s="12"/>
      <c r="E257" s="12"/>
      <c r="F257" s="13" t="str">
        <f>IF(AND(ISNUMBER(G256),ISNUMBER(G257)),G256,"")</f>
        <v/>
      </c>
      <c r="G257" s="14"/>
      <c r="H257" s="15" t="str">
        <f>IF(AND(ISNUMBER(F257),ISNUMBER(G257)),G257-F257,"")</f>
        <v/>
      </c>
      <c r="I257" s="16"/>
      <c r="J257" s="16"/>
      <c r="K257" s="12"/>
      <c r="L257" s="12"/>
      <c r="M257" s="12"/>
    </row>
    <row r="258" spans="1:13" x14ac:dyDescent="0.25">
      <c r="A258" s="17"/>
      <c r="B258" s="18"/>
      <c r="C258" s="18"/>
      <c r="D258" s="18"/>
      <c r="E258" s="18"/>
      <c r="F258" s="13" t="str">
        <f>IF(AND(ISNUMBER(G257),ISNUMBER(G258)),G257,"")</f>
        <v/>
      </c>
      <c r="G258" s="19"/>
      <c r="H258" s="15" t="str">
        <f>IF(AND(ISNUMBER(F258),ISNUMBER(G258)),G258-F258,"")</f>
        <v/>
      </c>
      <c r="I258" s="20"/>
      <c r="J258" s="20"/>
      <c r="K258" s="18"/>
      <c r="L258" s="18"/>
      <c r="M258" s="18"/>
    </row>
    <row r="259" spans="1:13" x14ac:dyDescent="0.25">
      <c r="A259" s="11"/>
      <c r="B259" s="12"/>
      <c r="C259" s="12"/>
      <c r="D259" s="12"/>
      <c r="E259" s="12"/>
      <c r="F259" s="13" t="str">
        <f>IF(AND(ISNUMBER(G258),ISNUMBER(G259)),G258,"")</f>
        <v/>
      </c>
      <c r="G259" s="14"/>
      <c r="H259" s="15" t="str">
        <f>IF(AND(ISNUMBER(F259),ISNUMBER(G259)),G259-F259,"")</f>
        <v/>
      </c>
      <c r="I259" s="16"/>
      <c r="J259" s="16"/>
      <c r="K259" s="12"/>
      <c r="L259" s="12"/>
      <c r="M259" s="12"/>
    </row>
    <row r="260" spans="1:13" x14ac:dyDescent="0.25">
      <c r="A260" s="17"/>
      <c r="B260" s="18"/>
      <c r="C260" s="18"/>
      <c r="D260" s="18"/>
      <c r="E260" s="18"/>
      <c r="F260" s="13" t="str">
        <f>IF(AND(ISNUMBER(G259),ISNUMBER(G260)),G259,"")</f>
        <v/>
      </c>
      <c r="G260" s="19"/>
      <c r="H260" s="15" t="str">
        <f>IF(AND(ISNUMBER(F260),ISNUMBER(G260)),G260-F260,"")</f>
        <v/>
      </c>
      <c r="I260" s="20"/>
      <c r="J260" s="20"/>
      <c r="K260" s="18"/>
      <c r="L260" s="18"/>
      <c r="M260" s="18"/>
    </row>
    <row r="261" spans="1:13" x14ac:dyDescent="0.25">
      <c r="A261" s="11"/>
      <c r="B261" s="12"/>
      <c r="C261" s="12"/>
      <c r="D261" s="12"/>
      <c r="E261" s="12"/>
      <c r="F261" s="13" t="str">
        <f>IF(AND(ISNUMBER(G260),ISNUMBER(G261)),G260,"")</f>
        <v/>
      </c>
      <c r="G261" s="14"/>
      <c r="H261" s="15" t="str">
        <f>IF(AND(ISNUMBER(F261),ISNUMBER(G261)),G261-F261,"")</f>
        <v/>
      </c>
      <c r="I261" s="16"/>
      <c r="J261" s="16"/>
      <c r="K261" s="12"/>
      <c r="L261" s="12"/>
      <c r="M261" s="12"/>
    </row>
    <row r="262" spans="1:13" x14ac:dyDescent="0.25">
      <c r="A262" s="17"/>
      <c r="B262" s="18"/>
      <c r="C262" s="18"/>
      <c r="D262" s="18"/>
      <c r="E262" s="18"/>
      <c r="F262" s="13" t="str">
        <f>IF(AND(ISNUMBER(G261),ISNUMBER(G262)),G261,"")</f>
        <v/>
      </c>
      <c r="G262" s="19"/>
      <c r="H262" s="15" t="str">
        <f>IF(AND(ISNUMBER(F262),ISNUMBER(G262)),G262-F262,"")</f>
        <v/>
      </c>
      <c r="I262" s="20"/>
      <c r="J262" s="20"/>
      <c r="K262" s="18"/>
      <c r="L262" s="18"/>
      <c r="M262" s="18"/>
    </row>
    <row r="263" spans="1:13" x14ac:dyDescent="0.25">
      <c r="A263" s="11"/>
      <c r="B263" s="12"/>
      <c r="C263" s="12"/>
      <c r="D263" s="12"/>
      <c r="E263" s="12"/>
      <c r="F263" s="13" t="str">
        <f>IF(AND(ISNUMBER(G262),ISNUMBER(G263)),G262,"")</f>
        <v/>
      </c>
      <c r="G263" s="14"/>
      <c r="H263" s="15" t="str">
        <f>IF(AND(ISNUMBER(F263),ISNUMBER(G263)),G263-F263,"")</f>
        <v/>
      </c>
      <c r="I263" s="16"/>
      <c r="J263" s="16"/>
      <c r="K263" s="12"/>
      <c r="L263" s="12"/>
      <c r="M263" s="12"/>
    </row>
    <row r="264" spans="1:13" x14ac:dyDescent="0.25">
      <c r="A264" s="17"/>
      <c r="B264" s="18"/>
      <c r="C264" s="18"/>
      <c r="D264" s="18"/>
      <c r="E264" s="18"/>
      <c r="F264" s="13" t="str">
        <f>IF(AND(ISNUMBER(G263),ISNUMBER(G264)),G263,"")</f>
        <v/>
      </c>
      <c r="G264" s="19"/>
      <c r="H264" s="15" t="str">
        <f>IF(AND(ISNUMBER(F264),ISNUMBER(G264)),G264-F264,"")</f>
        <v/>
      </c>
      <c r="I264" s="20"/>
      <c r="J264" s="20"/>
      <c r="K264" s="18"/>
      <c r="L264" s="18"/>
      <c r="M264" s="18"/>
    </row>
    <row r="265" spans="1:13" x14ac:dyDescent="0.25">
      <c r="A265" s="11"/>
      <c r="B265" s="12"/>
      <c r="C265" s="12"/>
      <c r="D265" s="12"/>
      <c r="E265" s="12"/>
      <c r="F265" s="13" t="str">
        <f>IF(AND(ISNUMBER(G264),ISNUMBER(G265)),G264,"")</f>
        <v/>
      </c>
      <c r="G265" s="14"/>
      <c r="H265" s="15" t="str">
        <f>IF(AND(ISNUMBER(F265),ISNUMBER(G265)),G265-F265,"")</f>
        <v/>
      </c>
      <c r="I265" s="16"/>
      <c r="J265" s="16"/>
      <c r="K265" s="12"/>
      <c r="L265" s="12"/>
      <c r="M265" s="12"/>
    </row>
    <row r="266" spans="1:13" x14ac:dyDescent="0.25">
      <c r="A266" s="17"/>
      <c r="B266" s="18"/>
      <c r="C266" s="18"/>
      <c r="D266" s="18"/>
      <c r="E266" s="18"/>
      <c r="F266" s="13" t="str">
        <f>IF(AND(ISNUMBER(G265),ISNUMBER(G266)),G265,"")</f>
        <v/>
      </c>
      <c r="G266" s="19"/>
      <c r="H266" s="15" t="str">
        <f>IF(AND(ISNUMBER(F266),ISNUMBER(G266)),G266-F266,"")</f>
        <v/>
      </c>
      <c r="I266" s="20"/>
      <c r="J266" s="20"/>
      <c r="K266" s="18"/>
      <c r="L266" s="18"/>
      <c r="M266" s="18"/>
    </row>
    <row r="267" spans="1:13" x14ac:dyDescent="0.25">
      <c r="A267" s="11"/>
      <c r="B267" s="12"/>
      <c r="C267" s="12"/>
      <c r="D267" s="12"/>
      <c r="E267" s="12"/>
      <c r="F267" s="13" t="str">
        <f>IF(AND(ISNUMBER(G266),ISNUMBER(G267)),G266,"")</f>
        <v/>
      </c>
      <c r="G267" s="14"/>
      <c r="H267" s="15" t="str">
        <f>IF(AND(ISNUMBER(F267),ISNUMBER(G267)),G267-F267,"")</f>
        <v/>
      </c>
      <c r="I267" s="16"/>
      <c r="J267" s="16"/>
      <c r="K267" s="12"/>
      <c r="L267" s="12"/>
      <c r="M267" s="12"/>
    </row>
    <row r="268" spans="1:13" x14ac:dyDescent="0.25">
      <c r="A268" s="17"/>
      <c r="B268" s="18"/>
      <c r="C268" s="18"/>
      <c r="D268" s="18"/>
      <c r="E268" s="18"/>
      <c r="F268" s="13" t="str">
        <f>IF(AND(ISNUMBER(G267),ISNUMBER(G268)),G267,"")</f>
        <v/>
      </c>
      <c r="G268" s="19"/>
      <c r="H268" s="15" t="str">
        <f>IF(AND(ISNUMBER(F268),ISNUMBER(G268)),G268-F268,"")</f>
        <v/>
      </c>
      <c r="I268" s="20"/>
      <c r="J268" s="20"/>
      <c r="K268" s="18"/>
      <c r="L268" s="18"/>
      <c r="M268" s="18"/>
    </row>
    <row r="269" spans="1:13" x14ac:dyDescent="0.25">
      <c r="A269" s="11"/>
      <c r="B269" s="12"/>
      <c r="C269" s="12"/>
      <c r="D269" s="12"/>
      <c r="E269" s="12"/>
      <c r="F269" s="13" t="str">
        <f>IF(AND(ISNUMBER(G268),ISNUMBER(G269)),G268,"")</f>
        <v/>
      </c>
      <c r="G269" s="14"/>
      <c r="H269" s="15" t="str">
        <f>IF(AND(ISNUMBER(F269),ISNUMBER(G269)),G269-F269,"")</f>
        <v/>
      </c>
      <c r="I269" s="16"/>
      <c r="J269" s="16"/>
      <c r="K269" s="12"/>
      <c r="L269" s="12"/>
      <c r="M269" s="12"/>
    </row>
    <row r="270" spans="1:13" x14ac:dyDescent="0.25">
      <c r="A270" s="17"/>
      <c r="B270" s="18"/>
      <c r="C270" s="18"/>
      <c r="D270" s="18"/>
      <c r="E270" s="18"/>
      <c r="F270" s="13" t="str">
        <f>IF(AND(ISNUMBER(G269),ISNUMBER(G270)),G269,"")</f>
        <v/>
      </c>
      <c r="G270" s="19"/>
      <c r="H270" s="15" t="str">
        <f>IF(AND(ISNUMBER(F270),ISNUMBER(G270)),G270-F270,"")</f>
        <v/>
      </c>
      <c r="I270" s="20"/>
      <c r="J270" s="20"/>
      <c r="K270" s="18"/>
      <c r="L270" s="18"/>
      <c r="M270" s="18"/>
    </row>
    <row r="271" spans="1:13" x14ac:dyDescent="0.25">
      <c r="A271" s="11"/>
      <c r="B271" s="12"/>
      <c r="C271" s="12"/>
      <c r="D271" s="12"/>
      <c r="E271" s="12"/>
      <c r="F271" s="13" t="str">
        <f>IF(AND(ISNUMBER(G270),ISNUMBER(G271)),G270,"")</f>
        <v/>
      </c>
      <c r="G271" s="14"/>
      <c r="H271" s="15" t="str">
        <f>IF(AND(ISNUMBER(F271),ISNUMBER(G271)),G271-F271,"")</f>
        <v/>
      </c>
      <c r="I271" s="16"/>
      <c r="J271" s="16"/>
      <c r="K271" s="12"/>
      <c r="L271" s="12"/>
      <c r="M271" s="12"/>
    </row>
    <row r="272" spans="1:13" x14ac:dyDescent="0.25">
      <c r="A272" s="17"/>
      <c r="B272" s="18"/>
      <c r="C272" s="18"/>
      <c r="D272" s="18"/>
      <c r="E272" s="18"/>
      <c r="F272" s="13" t="str">
        <f>IF(AND(ISNUMBER(G271),ISNUMBER(G272)),G271,"")</f>
        <v/>
      </c>
      <c r="G272" s="19"/>
      <c r="H272" s="15" t="str">
        <f>IF(AND(ISNUMBER(F272),ISNUMBER(G272)),G272-F272,"")</f>
        <v/>
      </c>
      <c r="I272" s="20"/>
      <c r="J272" s="20"/>
      <c r="K272" s="18"/>
      <c r="L272" s="18"/>
      <c r="M272" s="18"/>
    </row>
    <row r="273" spans="1:13" x14ac:dyDescent="0.25">
      <c r="A273" s="11"/>
      <c r="B273" s="12"/>
      <c r="C273" s="12"/>
      <c r="D273" s="12"/>
      <c r="E273" s="12"/>
      <c r="F273" s="13" t="str">
        <f>IF(AND(ISNUMBER(G272),ISNUMBER(G273)),G272,"")</f>
        <v/>
      </c>
      <c r="G273" s="14"/>
      <c r="H273" s="15" t="str">
        <f>IF(AND(ISNUMBER(F273),ISNUMBER(G273)),G273-F273,"")</f>
        <v/>
      </c>
      <c r="I273" s="16"/>
      <c r="J273" s="16"/>
      <c r="K273" s="12"/>
      <c r="L273" s="12"/>
      <c r="M273" s="12"/>
    </row>
    <row r="274" spans="1:13" x14ac:dyDescent="0.25">
      <c r="A274" s="17"/>
      <c r="B274" s="18"/>
      <c r="C274" s="18"/>
      <c r="D274" s="18"/>
      <c r="E274" s="18"/>
      <c r="F274" s="13" t="str">
        <f>IF(AND(ISNUMBER(G273),ISNUMBER(G274)),G273,"")</f>
        <v/>
      </c>
      <c r="G274" s="19"/>
      <c r="H274" s="15" t="str">
        <f>IF(AND(ISNUMBER(F274),ISNUMBER(G274)),G274-F274,"")</f>
        <v/>
      </c>
      <c r="I274" s="20"/>
      <c r="J274" s="20"/>
      <c r="K274" s="18"/>
      <c r="L274" s="18"/>
      <c r="M274" s="18"/>
    </row>
    <row r="275" spans="1:13" x14ac:dyDescent="0.25">
      <c r="A275" s="11"/>
      <c r="B275" s="12"/>
      <c r="C275" s="12"/>
      <c r="D275" s="12"/>
      <c r="E275" s="12"/>
      <c r="F275" s="13" t="str">
        <f>IF(AND(ISNUMBER(G274),ISNUMBER(G275)),G274,"")</f>
        <v/>
      </c>
      <c r="G275" s="14"/>
      <c r="H275" s="15" t="str">
        <f>IF(AND(ISNUMBER(F275),ISNUMBER(G275)),G275-F275,"")</f>
        <v/>
      </c>
      <c r="I275" s="16"/>
      <c r="J275" s="16"/>
      <c r="K275" s="12"/>
      <c r="L275" s="12"/>
      <c r="M275" s="12"/>
    </row>
    <row r="276" spans="1:13" x14ac:dyDescent="0.25">
      <c r="A276" s="17"/>
      <c r="B276" s="18"/>
      <c r="C276" s="18"/>
      <c r="D276" s="18"/>
      <c r="E276" s="18"/>
      <c r="F276" s="13" t="str">
        <f>IF(AND(ISNUMBER(G275),ISNUMBER(G276)),G275,"")</f>
        <v/>
      </c>
      <c r="G276" s="19"/>
      <c r="H276" s="15" t="str">
        <f>IF(AND(ISNUMBER(F276),ISNUMBER(G276)),G276-F276,"")</f>
        <v/>
      </c>
      <c r="I276" s="20"/>
      <c r="J276" s="20"/>
      <c r="K276" s="18"/>
      <c r="L276" s="18"/>
      <c r="M276" s="18"/>
    </row>
    <row r="277" spans="1:13" x14ac:dyDescent="0.25">
      <c r="A277" s="11"/>
      <c r="B277" s="12"/>
      <c r="C277" s="12"/>
      <c r="D277" s="12"/>
      <c r="E277" s="12"/>
      <c r="F277" s="13" t="str">
        <f>IF(AND(ISNUMBER(G276),ISNUMBER(G277)),G276,"")</f>
        <v/>
      </c>
      <c r="G277" s="14"/>
      <c r="H277" s="15" t="str">
        <f>IF(AND(ISNUMBER(F277),ISNUMBER(G277)),G277-F277,"")</f>
        <v/>
      </c>
      <c r="I277" s="16"/>
      <c r="J277" s="16"/>
      <c r="K277" s="12"/>
      <c r="L277" s="12"/>
      <c r="M277" s="12"/>
    </row>
    <row r="278" spans="1:13" x14ac:dyDescent="0.25">
      <c r="A278" s="17"/>
      <c r="B278" s="18"/>
      <c r="C278" s="18"/>
      <c r="D278" s="18"/>
      <c r="E278" s="18"/>
      <c r="F278" s="13" t="str">
        <f>IF(AND(ISNUMBER(G277),ISNUMBER(G278)),G277,"")</f>
        <v/>
      </c>
      <c r="G278" s="19"/>
      <c r="H278" s="15" t="str">
        <f>IF(AND(ISNUMBER(F278),ISNUMBER(G278)),G278-F278,"")</f>
        <v/>
      </c>
      <c r="I278" s="20"/>
      <c r="J278" s="20"/>
      <c r="K278" s="18"/>
      <c r="L278" s="18"/>
      <c r="M278" s="18"/>
    </row>
    <row r="279" spans="1:13" x14ac:dyDescent="0.25">
      <c r="A279" s="11"/>
      <c r="B279" s="12"/>
      <c r="C279" s="12"/>
      <c r="D279" s="12"/>
      <c r="E279" s="12"/>
      <c r="F279" s="13" t="str">
        <f>IF(AND(ISNUMBER(G278),ISNUMBER(G279)),G278,"")</f>
        <v/>
      </c>
      <c r="G279" s="14"/>
      <c r="H279" s="15" t="str">
        <f>IF(AND(ISNUMBER(F279),ISNUMBER(G279)),G279-F279,"")</f>
        <v/>
      </c>
      <c r="I279" s="16"/>
      <c r="J279" s="16"/>
      <c r="K279" s="12"/>
      <c r="L279" s="12"/>
      <c r="M279" s="12"/>
    </row>
    <row r="280" spans="1:13" x14ac:dyDescent="0.25">
      <c r="A280" s="17"/>
      <c r="B280" s="18"/>
      <c r="C280" s="18"/>
      <c r="D280" s="18"/>
      <c r="E280" s="18"/>
      <c r="F280" s="13" t="str">
        <f>IF(AND(ISNUMBER(G279),ISNUMBER(G280)),G279,"")</f>
        <v/>
      </c>
      <c r="G280" s="19"/>
      <c r="H280" s="15" t="str">
        <f>IF(AND(ISNUMBER(F280),ISNUMBER(G280)),G280-F280,"")</f>
        <v/>
      </c>
      <c r="I280" s="20"/>
      <c r="J280" s="20"/>
      <c r="K280" s="18"/>
      <c r="L280" s="18"/>
      <c r="M280" s="18"/>
    </row>
    <row r="281" spans="1:13" x14ac:dyDescent="0.25">
      <c r="A281" s="11"/>
      <c r="B281" s="12"/>
      <c r="C281" s="12"/>
      <c r="D281" s="12"/>
      <c r="E281" s="12"/>
      <c r="F281" s="13" t="str">
        <f>IF(AND(ISNUMBER(G280),ISNUMBER(G281)),G280,"")</f>
        <v/>
      </c>
      <c r="G281" s="14"/>
      <c r="H281" s="15" t="str">
        <f>IF(AND(ISNUMBER(F281),ISNUMBER(G281)),G281-F281,"")</f>
        <v/>
      </c>
      <c r="I281" s="16"/>
      <c r="J281" s="16"/>
      <c r="K281" s="12"/>
      <c r="L281" s="12"/>
      <c r="M281" s="12"/>
    </row>
    <row r="282" spans="1:13" x14ac:dyDescent="0.25">
      <c r="A282" s="17"/>
      <c r="B282" s="18"/>
      <c r="C282" s="18"/>
      <c r="D282" s="18"/>
      <c r="E282" s="18"/>
      <c r="F282" s="13" t="str">
        <f>IF(AND(ISNUMBER(G281),ISNUMBER(G282)),G281,"")</f>
        <v/>
      </c>
      <c r="G282" s="19"/>
      <c r="H282" s="15" t="str">
        <f>IF(AND(ISNUMBER(F282),ISNUMBER(G282)),G282-F282,"")</f>
        <v/>
      </c>
      <c r="I282" s="20"/>
      <c r="J282" s="20"/>
      <c r="K282" s="18"/>
      <c r="L282" s="18"/>
      <c r="M282" s="18"/>
    </row>
    <row r="283" spans="1:13" x14ac:dyDescent="0.25">
      <c r="A283" s="11"/>
      <c r="B283" s="12"/>
      <c r="C283" s="12"/>
      <c r="D283" s="12"/>
      <c r="E283" s="12"/>
      <c r="F283" s="13" t="str">
        <f>IF(AND(ISNUMBER(G282),ISNUMBER(G283)),G282,"")</f>
        <v/>
      </c>
      <c r="G283" s="14"/>
      <c r="H283" s="15" t="str">
        <f>IF(AND(ISNUMBER(F283),ISNUMBER(G283)),G283-F283,"")</f>
        <v/>
      </c>
      <c r="I283" s="16"/>
      <c r="J283" s="16"/>
      <c r="K283" s="12"/>
      <c r="L283" s="12"/>
      <c r="M283" s="12"/>
    </row>
    <row r="284" spans="1:13" x14ac:dyDescent="0.25">
      <c r="A284" s="17"/>
      <c r="B284" s="18"/>
      <c r="C284" s="18"/>
      <c r="D284" s="18"/>
      <c r="E284" s="18"/>
      <c r="F284" s="13" t="str">
        <f>IF(AND(ISNUMBER(G283),ISNUMBER(G284)),G283,"")</f>
        <v/>
      </c>
      <c r="G284" s="19"/>
      <c r="H284" s="15" t="str">
        <f>IF(AND(ISNUMBER(F284),ISNUMBER(G284)),G284-F284,"")</f>
        <v/>
      </c>
      <c r="I284" s="20"/>
      <c r="J284" s="20"/>
      <c r="K284" s="18"/>
      <c r="L284" s="18"/>
      <c r="M284" s="18"/>
    </row>
    <row r="285" spans="1:13" x14ac:dyDescent="0.25">
      <c r="A285" s="11"/>
      <c r="B285" s="12"/>
      <c r="C285" s="12"/>
      <c r="D285" s="12"/>
      <c r="E285" s="12"/>
      <c r="F285" s="13" t="str">
        <f>IF(AND(ISNUMBER(G284),ISNUMBER(G285)),G284,"")</f>
        <v/>
      </c>
      <c r="G285" s="14"/>
      <c r="H285" s="15" t="str">
        <f>IF(AND(ISNUMBER(F285),ISNUMBER(G285)),G285-F285,"")</f>
        <v/>
      </c>
      <c r="I285" s="16"/>
      <c r="J285" s="16"/>
      <c r="K285" s="12"/>
      <c r="L285" s="12"/>
      <c r="M285" s="12"/>
    </row>
    <row r="286" spans="1:13" x14ac:dyDescent="0.25">
      <c r="A286" s="17"/>
      <c r="B286" s="18"/>
      <c r="C286" s="18"/>
      <c r="D286" s="18"/>
      <c r="E286" s="18"/>
      <c r="F286" s="13" t="str">
        <f>IF(AND(ISNUMBER(G285),ISNUMBER(G286)),G285,"")</f>
        <v/>
      </c>
      <c r="G286" s="19"/>
      <c r="H286" s="15" t="str">
        <f>IF(AND(ISNUMBER(F286),ISNUMBER(G286)),G286-F286,"")</f>
        <v/>
      </c>
      <c r="I286" s="20"/>
      <c r="J286" s="20"/>
      <c r="K286" s="18"/>
      <c r="L286" s="18"/>
      <c r="M286" s="18"/>
    </row>
    <row r="287" spans="1:13" x14ac:dyDescent="0.25">
      <c r="A287" s="11"/>
      <c r="B287" s="12"/>
      <c r="C287" s="12"/>
      <c r="D287" s="12"/>
      <c r="E287" s="12"/>
      <c r="F287" s="13" t="str">
        <f>IF(AND(ISNUMBER(G286),ISNUMBER(G287)),G286,"")</f>
        <v/>
      </c>
      <c r="G287" s="14"/>
      <c r="H287" s="15" t="str">
        <f>IF(AND(ISNUMBER(F287),ISNUMBER(G287)),G287-F287,"")</f>
        <v/>
      </c>
      <c r="I287" s="16"/>
      <c r="J287" s="16"/>
      <c r="K287" s="12"/>
      <c r="L287" s="12"/>
      <c r="M287" s="12"/>
    </row>
    <row r="288" spans="1:13" x14ac:dyDescent="0.25">
      <c r="A288" s="17"/>
      <c r="B288" s="18"/>
      <c r="C288" s="18"/>
      <c r="D288" s="18"/>
      <c r="E288" s="18"/>
      <c r="F288" s="13" t="str">
        <f>IF(AND(ISNUMBER(G287),ISNUMBER(G288)),G287,"")</f>
        <v/>
      </c>
      <c r="G288" s="19"/>
      <c r="H288" s="15" t="str">
        <f>IF(AND(ISNUMBER(F288),ISNUMBER(G288)),G288-F288,"")</f>
        <v/>
      </c>
      <c r="I288" s="20"/>
      <c r="J288" s="20"/>
      <c r="K288" s="18"/>
      <c r="L288" s="18"/>
      <c r="M288" s="18"/>
    </row>
    <row r="289" spans="1:13" x14ac:dyDescent="0.25">
      <c r="A289" s="11"/>
      <c r="B289" s="12"/>
      <c r="C289" s="12"/>
      <c r="D289" s="12"/>
      <c r="E289" s="12"/>
      <c r="F289" s="13" t="str">
        <f>IF(AND(ISNUMBER(G288),ISNUMBER(G289)),G288,"")</f>
        <v/>
      </c>
      <c r="G289" s="14"/>
      <c r="H289" s="15" t="str">
        <f>IF(AND(ISNUMBER(F289),ISNUMBER(G289)),G289-F289,"")</f>
        <v/>
      </c>
      <c r="I289" s="16"/>
      <c r="J289" s="16"/>
      <c r="K289" s="12"/>
      <c r="L289" s="12"/>
      <c r="M289" s="12"/>
    </row>
    <row r="290" spans="1:13" x14ac:dyDescent="0.25">
      <c r="A290" s="17"/>
      <c r="B290" s="18"/>
      <c r="C290" s="18"/>
      <c r="D290" s="18"/>
      <c r="E290" s="18"/>
      <c r="F290" s="13" t="str">
        <f>IF(AND(ISNUMBER(G289),ISNUMBER(G290)),G289,"")</f>
        <v/>
      </c>
      <c r="G290" s="19"/>
      <c r="H290" s="15" t="str">
        <f>IF(AND(ISNUMBER(F290),ISNUMBER(G290)),G290-F290,"")</f>
        <v/>
      </c>
      <c r="I290" s="20"/>
      <c r="J290" s="20"/>
      <c r="K290" s="18"/>
      <c r="L290" s="18"/>
      <c r="M290" s="18"/>
    </row>
    <row r="291" spans="1:13" x14ac:dyDescent="0.25">
      <c r="A291" s="11"/>
      <c r="B291" s="12"/>
      <c r="C291" s="12"/>
      <c r="D291" s="12"/>
      <c r="E291" s="12"/>
      <c r="F291" s="13" t="str">
        <f>IF(AND(ISNUMBER(G290),ISNUMBER(G291)),G290,"")</f>
        <v/>
      </c>
      <c r="G291" s="14"/>
      <c r="H291" s="15" t="str">
        <f>IF(AND(ISNUMBER(F291),ISNUMBER(G291)),G291-F291,"")</f>
        <v/>
      </c>
      <c r="I291" s="16"/>
      <c r="J291" s="16"/>
      <c r="K291" s="12"/>
      <c r="L291" s="12"/>
      <c r="M291" s="12"/>
    </row>
    <row r="292" spans="1:13" x14ac:dyDescent="0.25">
      <c r="A292" s="17"/>
      <c r="B292" s="18"/>
      <c r="C292" s="18"/>
      <c r="D292" s="18"/>
      <c r="E292" s="18"/>
      <c r="F292" s="13" t="str">
        <f>IF(AND(ISNUMBER(G291),ISNUMBER(G292)),G291,"")</f>
        <v/>
      </c>
      <c r="G292" s="19"/>
      <c r="H292" s="15" t="str">
        <f>IF(AND(ISNUMBER(F292),ISNUMBER(G292)),G292-F292,"")</f>
        <v/>
      </c>
      <c r="I292" s="20"/>
      <c r="J292" s="20"/>
      <c r="K292" s="18"/>
      <c r="L292" s="18"/>
      <c r="M292" s="18"/>
    </row>
    <row r="293" spans="1:13" x14ac:dyDescent="0.25">
      <c r="A293" s="11"/>
      <c r="B293" s="12"/>
      <c r="C293" s="12"/>
      <c r="D293" s="12"/>
      <c r="E293" s="12"/>
      <c r="F293" s="13" t="str">
        <f>IF(AND(ISNUMBER(G292),ISNUMBER(G293)),G292,"")</f>
        <v/>
      </c>
      <c r="G293" s="14"/>
      <c r="H293" s="15" t="str">
        <f>IF(AND(ISNUMBER(F293),ISNUMBER(G293)),G293-F293,"")</f>
        <v/>
      </c>
      <c r="I293" s="16"/>
      <c r="J293" s="16"/>
      <c r="K293" s="12"/>
      <c r="L293" s="12"/>
      <c r="M293" s="12"/>
    </row>
    <row r="294" spans="1:13" x14ac:dyDescent="0.25">
      <c r="A294" s="17"/>
      <c r="B294" s="18"/>
      <c r="C294" s="18"/>
      <c r="D294" s="18"/>
      <c r="E294" s="18"/>
      <c r="F294" s="13" t="str">
        <f>IF(AND(ISNUMBER(G293),ISNUMBER(G294)),G293,"")</f>
        <v/>
      </c>
      <c r="G294" s="19"/>
      <c r="H294" s="15" t="str">
        <f>IF(AND(ISNUMBER(F294),ISNUMBER(G294)),G294-F294,"")</f>
        <v/>
      </c>
      <c r="I294" s="20"/>
      <c r="J294" s="20"/>
      <c r="K294" s="18"/>
      <c r="L294" s="18"/>
      <c r="M294" s="18"/>
    </row>
    <row r="295" spans="1:13" x14ac:dyDescent="0.25">
      <c r="A295" s="11"/>
      <c r="B295" s="12"/>
      <c r="C295" s="12"/>
      <c r="D295" s="12"/>
      <c r="E295" s="12"/>
      <c r="F295" s="13" t="str">
        <f>IF(AND(ISNUMBER(G294),ISNUMBER(G295)),G294,"")</f>
        <v/>
      </c>
      <c r="G295" s="14"/>
      <c r="H295" s="15" t="str">
        <f>IF(AND(ISNUMBER(F295),ISNUMBER(G295)),G295-F295,"")</f>
        <v/>
      </c>
      <c r="I295" s="16"/>
      <c r="J295" s="16"/>
      <c r="K295" s="12"/>
      <c r="L295" s="12"/>
      <c r="M295" s="12"/>
    </row>
    <row r="296" spans="1:13" x14ac:dyDescent="0.25">
      <c r="A296" s="17"/>
      <c r="B296" s="18"/>
      <c r="C296" s="18"/>
      <c r="D296" s="18"/>
      <c r="E296" s="18"/>
      <c r="F296" s="13" t="str">
        <f>IF(AND(ISNUMBER(G295),ISNUMBER(G296)),G295,"")</f>
        <v/>
      </c>
      <c r="G296" s="19"/>
      <c r="H296" s="15" t="str">
        <f>IF(AND(ISNUMBER(F296),ISNUMBER(G296)),G296-F296,"")</f>
        <v/>
      </c>
      <c r="I296" s="20"/>
      <c r="J296" s="20"/>
      <c r="K296" s="18"/>
      <c r="L296" s="18"/>
      <c r="M296" s="18"/>
    </row>
    <row r="297" spans="1:13" x14ac:dyDescent="0.25">
      <c r="A297" s="11"/>
      <c r="B297" s="12"/>
      <c r="C297" s="12"/>
      <c r="D297" s="12"/>
      <c r="E297" s="12"/>
      <c r="F297" s="13" t="str">
        <f>IF(AND(ISNUMBER(G296),ISNUMBER(G297)),G296,"")</f>
        <v/>
      </c>
      <c r="G297" s="14"/>
      <c r="H297" s="15" t="str">
        <f>IF(AND(ISNUMBER(F297),ISNUMBER(G297)),G297-F297,"")</f>
        <v/>
      </c>
      <c r="I297" s="16"/>
      <c r="J297" s="16"/>
      <c r="K297" s="12"/>
      <c r="L297" s="12"/>
      <c r="M297" s="12"/>
    </row>
    <row r="298" spans="1:13" x14ac:dyDescent="0.25">
      <c r="A298" s="17"/>
      <c r="B298" s="18"/>
      <c r="C298" s="18"/>
      <c r="D298" s="18"/>
      <c r="E298" s="18"/>
      <c r="F298" s="13" t="str">
        <f>IF(AND(ISNUMBER(G297),ISNUMBER(G298)),G297,"")</f>
        <v/>
      </c>
      <c r="G298" s="19"/>
      <c r="H298" s="15" t="str">
        <f>IF(AND(ISNUMBER(F298),ISNUMBER(G298)),G298-F298,"")</f>
        <v/>
      </c>
      <c r="I298" s="20"/>
      <c r="J298" s="20"/>
      <c r="K298" s="18"/>
      <c r="L298" s="18"/>
      <c r="M298" s="18"/>
    </row>
    <row r="299" spans="1:13" x14ac:dyDescent="0.25">
      <c r="A299" s="11"/>
      <c r="B299" s="12"/>
      <c r="C299" s="12"/>
      <c r="D299" s="12"/>
      <c r="E299" s="12"/>
      <c r="F299" s="13" t="str">
        <f>IF(AND(ISNUMBER(G298),ISNUMBER(G299)),G298,"")</f>
        <v/>
      </c>
      <c r="G299" s="14"/>
      <c r="H299" s="15" t="str">
        <f>IF(AND(ISNUMBER(F299),ISNUMBER(G299)),G299-F299,"")</f>
        <v/>
      </c>
      <c r="I299" s="16"/>
      <c r="J299" s="16"/>
      <c r="K299" s="12"/>
      <c r="L299" s="12"/>
      <c r="M299" s="12"/>
    </row>
    <row r="300" spans="1:13" x14ac:dyDescent="0.25">
      <c r="A300" s="17"/>
      <c r="B300" s="18"/>
      <c r="C300" s="18"/>
      <c r="D300" s="18"/>
      <c r="E300" s="18"/>
      <c r="F300" s="13" t="str">
        <f>IF(AND(ISNUMBER(G299),ISNUMBER(G300)),G299,"")</f>
        <v/>
      </c>
      <c r="G300" s="19"/>
      <c r="H300" s="15" t="str">
        <f>IF(AND(ISNUMBER(F300),ISNUMBER(G300)),G300-F300,"")</f>
        <v/>
      </c>
      <c r="I300" s="20"/>
      <c r="J300" s="20"/>
      <c r="K300" s="18"/>
      <c r="L300" s="18"/>
      <c r="M300" s="18"/>
    </row>
    <row r="301" spans="1:13" x14ac:dyDescent="0.25">
      <c r="A301" s="11"/>
      <c r="B301" s="12"/>
      <c r="C301" s="12"/>
      <c r="D301" s="12"/>
      <c r="E301" s="12"/>
      <c r="F301" s="13" t="str">
        <f>IF(AND(ISNUMBER(G300),ISNUMBER(G301)),G300,"")</f>
        <v/>
      </c>
      <c r="G301" s="14"/>
      <c r="H301" s="15" t="str">
        <f>IF(AND(ISNUMBER(F301),ISNUMBER(G301)),G301-F301,"")</f>
        <v/>
      </c>
      <c r="I301" s="16"/>
      <c r="J301" s="16"/>
      <c r="K301" s="12"/>
      <c r="L301" s="12"/>
      <c r="M301" s="12"/>
    </row>
    <row r="302" spans="1:13" x14ac:dyDescent="0.25">
      <c r="A302" s="17"/>
      <c r="B302" s="18"/>
      <c r="C302" s="18"/>
      <c r="D302" s="18"/>
      <c r="E302" s="18"/>
      <c r="F302" s="13" t="str">
        <f>IF(AND(ISNUMBER(G301),ISNUMBER(G302)),G301,"")</f>
        <v/>
      </c>
      <c r="G302" s="19"/>
      <c r="H302" s="15" t="str">
        <f>IF(AND(ISNUMBER(F302),ISNUMBER(G302)),G302-F302,"")</f>
        <v/>
      </c>
      <c r="I302" s="20"/>
      <c r="J302" s="20"/>
      <c r="K302" s="18"/>
      <c r="L302" s="18"/>
      <c r="M302" s="18"/>
    </row>
    <row r="303" spans="1:13" x14ac:dyDescent="0.25">
      <c r="A303" s="11"/>
      <c r="B303" s="12"/>
      <c r="C303" s="12"/>
      <c r="D303" s="12"/>
      <c r="E303" s="12"/>
      <c r="F303" s="13" t="str">
        <f>IF(AND(ISNUMBER(G302),ISNUMBER(G303)),G302,"")</f>
        <v/>
      </c>
      <c r="G303" s="14"/>
      <c r="H303" s="15" t="str">
        <f>IF(AND(ISNUMBER(F303),ISNUMBER(G303)),G303-F303,"")</f>
        <v/>
      </c>
      <c r="I303" s="16"/>
      <c r="J303" s="16"/>
      <c r="K303" s="12"/>
      <c r="L303" s="12"/>
      <c r="M303" s="12"/>
    </row>
    <row r="304" spans="1:13" x14ac:dyDescent="0.25">
      <c r="A304" s="17"/>
      <c r="B304" s="18"/>
      <c r="C304" s="18"/>
      <c r="D304" s="18"/>
      <c r="E304" s="18"/>
      <c r="F304" s="13" t="str">
        <f>IF(AND(ISNUMBER(G303),ISNUMBER(G304)),G303,"")</f>
        <v/>
      </c>
      <c r="G304" s="19"/>
      <c r="H304" s="15" t="str">
        <f>IF(AND(ISNUMBER(F304),ISNUMBER(G304)),G304-F304,"")</f>
        <v/>
      </c>
      <c r="I304" s="20"/>
      <c r="J304" s="20"/>
      <c r="K304" s="18"/>
      <c r="L304" s="18"/>
      <c r="M304" s="18"/>
    </row>
    <row r="305" spans="1:13" x14ac:dyDescent="0.25">
      <c r="A305" s="11"/>
      <c r="B305" s="12"/>
      <c r="C305" s="12"/>
      <c r="D305" s="12"/>
      <c r="E305" s="12"/>
      <c r="F305" s="13" t="str">
        <f>IF(AND(ISNUMBER(G304),ISNUMBER(G305)),G304,"")</f>
        <v/>
      </c>
      <c r="G305" s="14"/>
      <c r="H305" s="15" t="str">
        <f>IF(AND(ISNUMBER(F305),ISNUMBER(G305)),G305-F305,"")</f>
        <v/>
      </c>
      <c r="I305" s="16"/>
      <c r="J305" s="16"/>
      <c r="K305" s="12"/>
      <c r="L305" s="12"/>
      <c r="M305" s="12"/>
    </row>
    <row r="306" spans="1:13" x14ac:dyDescent="0.25">
      <c r="A306" s="17"/>
      <c r="B306" s="18"/>
      <c r="C306" s="18"/>
      <c r="D306" s="18"/>
      <c r="E306" s="18"/>
      <c r="F306" s="13" t="str">
        <f>IF(AND(ISNUMBER(G305),ISNUMBER(G306)),G305,"")</f>
        <v/>
      </c>
      <c r="G306" s="19"/>
      <c r="H306" s="15" t="str">
        <f>IF(AND(ISNUMBER(F306),ISNUMBER(G306)),G306-F306,"")</f>
        <v/>
      </c>
      <c r="I306" s="20"/>
      <c r="J306" s="20"/>
      <c r="K306" s="18"/>
      <c r="L306" s="18"/>
      <c r="M306" s="18"/>
    </row>
    <row r="307" spans="1:13" x14ac:dyDescent="0.25">
      <c r="A307" s="11"/>
      <c r="B307" s="12"/>
      <c r="C307" s="12"/>
      <c r="D307" s="12"/>
      <c r="E307" s="12"/>
      <c r="F307" s="13" t="str">
        <f>IF(AND(ISNUMBER(G306),ISNUMBER(G307)),G306,"")</f>
        <v/>
      </c>
      <c r="G307" s="14"/>
      <c r="H307" s="15" t="str">
        <f>IF(AND(ISNUMBER(F307),ISNUMBER(G307)),G307-F307,"")</f>
        <v/>
      </c>
      <c r="I307" s="16"/>
      <c r="J307" s="16"/>
      <c r="K307" s="12"/>
      <c r="L307" s="12"/>
      <c r="M307" s="12"/>
    </row>
    <row r="308" spans="1:13" x14ac:dyDescent="0.25">
      <c r="A308" s="17"/>
      <c r="B308" s="18"/>
      <c r="C308" s="18"/>
      <c r="D308" s="18"/>
      <c r="E308" s="18"/>
      <c r="F308" s="13" t="str">
        <f>IF(AND(ISNUMBER(G307),ISNUMBER(G308)),G307,"")</f>
        <v/>
      </c>
      <c r="G308" s="19"/>
      <c r="H308" s="15" t="str">
        <f>IF(AND(ISNUMBER(F308),ISNUMBER(G308)),G308-F308,"")</f>
        <v/>
      </c>
      <c r="I308" s="20"/>
      <c r="J308" s="20"/>
      <c r="K308" s="18"/>
      <c r="L308" s="18"/>
      <c r="M308" s="18"/>
    </row>
    <row r="309" spans="1:13" x14ac:dyDescent="0.25">
      <c r="A309" s="11"/>
      <c r="B309" s="12"/>
      <c r="C309" s="12"/>
      <c r="D309" s="12"/>
      <c r="E309" s="12"/>
      <c r="F309" s="13" t="str">
        <f>IF(AND(ISNUMBER(G308),ISNUMBER(G309)),G308,"")</f>
        <v/>
      </c>
      <c r="G309" s="14"/>
      <c r="H309" s="15" t="str">
        <f>IF(AND(ISNUMBER(F309),ISNUMBER(G309)),G309-F309,"")</f>
        <v/>
      </c>
      <c r="I309" s="16"/>
      <c r="J309" s="16"/>
      <c r="K309" s="12"/>
      <c r="L309" s="12"/>
      <c r="M309" s="12"/>
    </row>
    <row r="310" spans="1:13" x14ac:dyDescent="0.25">
      <c r="A310" s="17"/>
      <c r="B310" s="18"/>
      <c r="C310" s="18"/>
      <c r="D310" s="18"/>
      <c r="E310" s="18"/>
      <c r="F310" s="13" t="str">
        <f>IF(AND(ISNUMBER(G309),ISNUMBER(G310)),G309,"")</f>
        <v/>
      </c>
      <c r="G310" s="19"/>
      <c r="H310" s="15" t="str">
        <f>IF(AND(ISNUMBER(F310),ISNUMBER(G310)),G310-F310,"")</f>
        <v/>
      </c>
      <c r="I310" s="20"/>
      <c r="J310" s="20"/>
      <c r="K310" s="18"/>
      <c r="L310" s="18"/>
      <c r="M310" s="18"/>
    </row>
    <row r="311" spans="1:13" x14ac:dyDescent="0.25">
      <c r="A311" s="11"/>
      <c r="B311" s="12"/>
      <c r="C311" s="12"/>
      <c r="D311" s="12"/>
      <c r="E311" s="12"/>
      <c r="F311" s="13" t="str">
        <f>IF(AND(ISNUMBER(G310),ISNUMBER(G311)),G310,"")</f>
        <v/>
      </c>
      <c r="G311" s="14"/>
      <c r="H311" s="15" t="str">
        <f>IF(AND(ISNUMBER(F311),ISNUMBER(G311)),G311-F311,"")</f>
        <v/>
      </c>
      <c r="I311" s="16"/>
      <c r="J311" s="16"/>
      <c r="K311" s="12"/>
      <c r="L311" s="12"/>
      <c r="M311" s="12"/>
    </row>
    <row r="312" spans="1:13" x14ac:dyDescent="0.25">
      <c r="A312" s="17"/>
      <c r="B312" s="18"/>
      <c r="C312" s="18"/>
      <c r="D312" s="18"/>
      <c r="E312" s="18"/>
      <c r="F312" s="13" t="str">
        <f>IF(AND(ISNUMBER(G311),ISNUMBER(G312)),G311,"")</f>
        <v/>
      </c>
      <c r="G312" s="19"/>
      <c r="H312" s="15" t="str">
        <f>IF(AND(ISNUMBER(F312),ISNUMBER(G312)),G312-F312,"")</f>
        <v/>
      </c>
      <c r="I312" s="20"/>
      <c r="J312" s="20"/>
      <c r="K312" s="18"/>
      <c r="L312" s="18"/>
      <c r="M312" s="18"/>
    </row>
    <row r="313" spans="1:13" x14ac:dyDescent="0.25">
      <c r="A313" s="11"/>
      <c r="B313" s="12"/>
      <c r="C313" s="12"/>
      <c r="D313" s="12"/>
      <c r="E313" s="12"/>
      <c r="F313" s="13" t="str">
        <f>IF(AND(ISNUMBER(G312),ISNUMBER(G313)),G312,"")</f>
        <v/>
      </c>
      <c r="G313" s="14"/>
      <c r="H313" s="15" t="str">
        <f>IF(AND(ISNUMBER(F313),ISNUMBER(G313)),G313-F313,"")</f>
        <v/>
      </c>
      <c r="I313" s="16"/>
      <c r="J313" s="16"/>
      <c r="K313" s="12"/>
      <c r="L313" s="12"/>
      <c r="M313" s="12"/>
    </row>
    <row r="314" spans="1:13" x14ac:dyDescent="0.25">
      <c r="A314" s="17"/>
      <c r="B314" s="18"/>
      <c r="C314" s="18"/>
      <c r="D314" s="18"/>
      <c r="E314" s="18"/>
      <c r="F314" s="13" t="str">
        <f>IF(AND(ISNUMBER(G313),ISNUMBER(G314)),G313,"")</f>
        <v/>
      </c>
      <c r="G314" s="19"/>
      <c r="H314" s="15" t="str">
        <f>IF(AND(ISNUMBER(F314),ISNUMBER(G314)),G314-F314,"")</f>
        <v/>
      </c>
      <c r="I314" s="20"/>
      <c r="J314" s="20"/>
      <c r="K314" s="18"/>
      <c r="L314" s="18"/>
      <c r="M314" s="18"/>
    </row>
    <row r="315" spans="1:13" x14ac:dyDescent="0.25">
      <c r="A315" s="11"/>
      <c r="B315" s="12"/>
      <c r="C315" s="12"/>
      <c r="D315" s="12"/>
      <c r="E315" s="12"/>
      <c r="F315" s="13" t="str">
        <f>IF(AND(ISNUMBER(G314),ISNUMBER(G315)),G314,"")</f>
        <v/>
      </c>
      <c r="G315" s="14"/>
      <c r="H315" s="15" t="str">
        <f>IF(AND(ISNUMBER(F315),ISNUMBER(G315)),G315-F315,"")</f>
        <v/>
      </c>
      <c r="I315" s="16"/>
      <c r="J315" s="16"/>
      <c r="K315" s="12"/>
      <c r="L315" s="12"/>
      <c r="M315" s="12"/>
    </row>
    <row r="316" spans="1:13" x14ac:dyDescent="0.25">
      <c r="A316" s="17"/>
      <c r="B316" s="18"/>
      <c r="C316" s="18"/>
      <c r="D316" s="18"/>
      <c r="E316" s="18"/>
      <c r="F316" s="13" t="str">
        <f>IF(AND(ISNUMBER(G315),ISNUMBER(G316)),G315,"")</f>
        <v/>
      </c>
      <c r="G316" s="19"/>
      <c r="H316" s="15" t="str">
        <f>IF(AND(ISNUMBER(F316),ISNUMBER(G316)),G316-F316,"")</f>
        <v/>
      </c>
      <c r="I316" s="20"/>
      <c r="J316" s="20"/>
      <c r="K316" s="18"/>
      <c r="L316" s="18"/>
      <c r="M316" s="18"/>
    </row>
    <row r="317" spans="1:13" x14ac:dyDescent="0.25">
      <c r="A317" s="11"/>
      <c r="B317" s="12"/>
      <c r="C317" s="12"/>
      <c r="D317" s="12"/>
      <c r="E317" s="12"/>
      <c r="F317" s="13" t="str">
        <f>IF(AND(ISNUMBER(G316),ISNUMBER(G317)),G316,"")</f>
        <v/>
      </c>
      <c r="G317" s="14"/>
      <c r="H317" s="15" t="str">
        <f>IF(AND(ISNUMBER(F317),ISNUMBER(G317)),G317-F317,"")</f>
        <v/>
      </c>
      <c r="I317" s="16"/>
      <c r="J317" s="16"/>
      <c r="K317" s="12"/>
      <c r="L317" s="12"/>
      <c r="M317" s="12"/>
    </row>
    <row r="318" spans="1:13" x14ac:dyDescent="0.25">
      <c r="A318" s="17"/>
      <c r="B318" s="18"/>
      <c r="C318" s="18"/>
      <c r="D318" s="18"/>
      <c r="E318" s="18"/>
      <c r="F318" s="13" t="str">
        <f>IF(AND(ISNUMBER(G317),ISNUMBER(G318)),G317,"")</f>
        <v/>
      </c>
      <c r="G318" s="19"/>
      <c r="H318" s="15" t="str">
        <f>IF(AND(ISNUMBER(F318),ISNUMBER(G318)),G318-F318,"")</f>
        <v/>
      </c>
      <c r="I318" s="20"/>
      <c r="J318" s="20"/>
      <c r="K318" s="18"/>
      <c r="L318" s="18"/>
      <c r="M318" s="18"/>
    </row>
    <row r="319" spans="1:13" x14ac:dyDescent="0.25">
      <c r="A319" s="11"/>
      <c r="B319" s="12"/>
      <c r="C319" s="12"/>
      <c r="D319" s="12"/>
      <c r="E319" s="12"/>
      <c r="F319" s="13" t="str">
        <f>IF(AND(ISNUMBER(G318),ISNUMBER(G319)),G318,"")</f>
        <v/>
      </c>
      <c r="G319" s="14"/>
      <c r="H319" s="15" t="str">
        <f>IF(AND(ISNUMBER(F319),ISNUMBER(G319)),G319-F319,"")</f>
        <v/>
      </c>
      <c r="I319" s="16"/>
      <c r="J319" s="16"/>
      <c r="K319" s="12"/>
      <c r="L319" s="12"/>
      <c r="M319" s="12"/>
    </row>
    <row r="320" spans="1:13" x14ac:dyDescent="0.25">
      <c r="A320" s="17"/>
      <c r="B320" s="18"/>
      <c r="C320" s="18"/>
      <c r="D320" s="18"/>
      <c r="E320" s="18"/>
      <c r="F320" s="13" t="str">
        <f>IF(AND(ISNUMBER(G319),ISNUMBER(G320)),G319,"")</f>
        <v/>
      </c>
      <c r="G320" s="19"/>
      <c r="H320" s="15" t="str">
        <f>IF(AND(ISNUMBER(F320),ISNUMBER(G320)),G320-F320,"")</f>
        <v/>
      </c>
      <c r="I320" s="20"/>
      <c r="J320" s="20"/>
      <c r="K320" s="18"/>
      <c r="L320" s="18"/>
      <c r="M320" s="18"/>
    </row>
    <row r="321" spans="1:13" x14ac:dyDescent="0.25">
      <c r="A321" s="11"/>
      <c r="B321" s="12"/>
      <c r="C321" s="12"/>
      <c r="D321" s="12"/>
      <c r="E321" s="12"/>
      <c r="F321" s="13" t="str">
        <f>IF(AND(ISNUMBER(G320),ISNUMBER(G321)),G320,"")</f>
        <v/>
      </c>
      <c r="G321" s="14"/>
      <c r="H321" s="15" t="str">
        <f>IF(AND(ISNUMBER(F321),ISNUMBER(G321)),G321-F321,"")</f>
        <v/>
      </c>
      <c r="I321" s="16"/>
      <c r="J321" s="16"/>
      <c r="K321" s="12"/>
      <c r="L321" s="12"/>
      <c r="M321" s="12"/>
    </row>
    <row r="322" spans="1:13" x14ac:dyDescent="0.25">
      <c r="A322" s="17"/>
      <c r="B322" s="18"/>
      <c r="C322" s="18"/>
      <c r="D322" s="18"/>
      <c r="E322" s="18"/>
      <c r="F322" s="13" t="str">
        <f>IF(AND(ISNUMBER(G321),ISNUMBER(G322)),G321,"")</f>
        <v/>
      </c>
      <c r="G322" s="19"/>
      <c r="H322" s="15" t="str">
        <f>IF(AND(ISNUMBER(F322),ISNUMBER(G322)),G322-F322,"")</f>
        <v/>
      </c>
      <c r="I322" s="20"/>
      <c r="J322" s="20"/>
      <c r="K322" s="18"/>
      <c r="L322" s="18"/>
      <c r="M322" s="18"/>
    </row>
    <row r="323" spans="1:13" x14ac:dyDescent="0.25">
      <c r="A323" s="11"/>
      <c r="B323" s="12"/>
      <c r="C323" s="12"/>
      <c r="D323" s="12"/>
      <c r="E323" s="12"/>
      <c r="F323" s="13" t="str">
        <f>IF(AND(ISNUMBER(G322),ISNUMBER(G323)),G322,"")</f>
        <v/>
      </c>
      <c r="G323" s="14"/>
      <c r="H323" s="15" t="str">
        <f>IF(AND(ISNUMBER(F323),ISNUMBER(G323)),G323-F323,"")</f>
        <v/>
      </c>
      <c r="I323" s="16"/>
      <c r="J323" s="16"/>
      <c r="K323" s="12"/>
      <c r="L323" s="12"/>
      <c r="M323" s="12"/>
    </row>
    <row r="324" spans="1:13" x14ac:dyDescent="0.25">
      <c r="A324" s="17"/>
      <c r="B324" s="18"/>
      <c r="C324" s="18"/>
      <c r="D324" s="18"/>
      <c r="E324" s="18"/>
      <c r="F324" s="13" t="str">
        <f>IF(AND(ISNUMBER(G323),ISNUMBER(G324)),G323,"")</f>
        <v/>
      </c>
      <c r="G324" s="19"/>
      <c r="H324" s="15" t="str">
        <f>IF(AND(ISNUMBER(F324),ISNUMBER(G324)),G324-F324,"")</f>
        <v/>
      </c>
      <c r="I324" s="20"/>
      <c r="J324" s="20"/>
      <c r="K324" s="18"/>
      <c r="L324" s="18"/>
      <c r="M324" s="18"/>
    </row>
    <row r="325" spans="1:13" x14ac:dyDescent="0.25">
      <c r="A325" s="11"/>
      <c r="B325" s="12"/>
      <c r="C325" s="12"/>
      <c r="D325" s="12"/>
      <c r="E325" s="12"/>
      <c r="F325" s="13" t="str">
        <f>IF(AND(ISNUMBER(G324),ISNUMBER(G325)),G324,"")</f>
        <v/>
      </c>
      <c r="G325" s="14"/>
      <c r="H325" s="15" t="str">
        <f>IF(AND(ISNUMBER(F325),ISNUMBER(G325)),G325-F325,"")</f>
        <v/>
      </c>
      <c r="I325" s="16"/>
      <c r="J325" s="16"/>
      <c r="K325" s="12"/>
      <c r="L325" s="12"/>
      <c r="M325" s="12"/>
    </row>
    <row r="326" spans="1:13" x14ac:dyDescent="0.25">
      <c r="A326" s="17"/>
      <c r="B326" s="18"/>
      <c r="C326" s="18"/>
      <c r="D326" s="18"/>
      <c r="E326" s="18"/>
      <c r="F326" s="13" t="str">
        <f>IF(AND(ISNUMBER(G325),ISNUMBER(G326)),G325,"")</f>
        <v/>
      </c>
      <c r="G326" s="19"/>
      <c r="H326" s="15" t="str">
        <f>IF(AND(ISNUMBER(F326),ISNUMBER(G326)),G326-F326,"")</f>
        <v/>
      </c>
      <c r="I326" s="20"/>
      <c r="J326" s="20"/>
      <c r="K326" s="18"/>
      <c r="L326" s="18"/>
      <c r="M326" s="18"/>
    </row>
    <row r="327" spans="1:13" x14ac:dyDescent="0.25">
      <c r="A327" s="11"/>
      <c r="B327" s="12"/>
      <c r="C327" s="12"/>
      <c r="D327" s="12"/>
      <c r="E327" s="12"/>
      <c r="F327" s="13" t="str">
        <f>IF(AND(ISNUMBER(G326),ISNUMBER(G327)),G326,"")</f>
        <v/>
      </c>
      <c r="G327" s="14"/>
      <c r="H327" s="15" t="str">
        <f>IF(AND(ISNUMBER(F327),ISNUMBER(G327)),G327-F327,"")</f>
        <v/>
      </c>
      <c r="I327" s="16"/>
      <c r="J327" s="16"/>
      <c r="K327" s="12"/>
      <c r="L327" s="12"/>
      <c r="M327" s="12"/>
    </row>
    <row r="328" spans="1:13" x14ac:dyDescent="0.25">
      <c r="A328" s="17"/>
      <c r="B328" s="18"/>
      <c r="C328" s="18"/>
      <c r="D328" s="18"/>
      <c r="E328" s="18"/>
      <c r="F328" s="13" t="str">
        <f>IF(AND(ISNUMBER(G327),ISNUMBER(G328)),G327,"")</f>
        <v/>
      </c>
      <c r="G328" s="19"/>
      <c r="H328" s="15" t="str">
        <f>IF(AND(ISNUMBER(F328),ISNUMBER(G328)),G328-F328,"")</f>
        <v/>
      </c>
      <c r="I328" s="20"/>
      <c r="J328" s="20"/>
      <c r="K328" s="18"/>
      <c r="L328" s="18"/>
      <c r="M328" s="18"/>
    </row>
    <row r="329" spans="1:13" x14ac:dyDescent="0.25">
      <c r="A329" s="11"/>
      <c r="B329" s="12"/>
      <c r="C329" s="12"/>
      <c r="D329" s="12"/>
      <c r="E329" s="12"/>
      <c r="F329" s="13" t="str">
        <f>IF(AND(ISNUMBER(G328),ISNUMBER(G329)),G328,"")</f>
        <v/>
      </c>
      <c r="G329" s="14"/>
      <c r="H329" s="15" t="str">
        <f>IF(AND(ISNUMBER(F329),ISNUMBER(G329)),G329-F329,"")</f>
        <v/>
      </c>
      <c r="I329" s="16"/>
      <c r="J329" s="16"/>
      <c r="K329" s="12"/>
      <c r="L329" s="12"/>
      <c r="M329" s="12"/>
    </row>
    <row r="330" spans="1:13" x14ac:dyDescent="0.25">
      <c r="A330" s="17"/>
      <c r="B330" s="18"/>
      <c r="C330" s="18"/>
      <c r="D330" s="18"/>
      <c r="E330" s="18"/>
      <c r="F330" s="13" t="str">
        <f>IF(AND(ISNUMBER(G329),ISNUMBER(G330)),G329,"")</f>
        <v/>
      </c>
      <c r="G330" s="19"/>
      <c r="H330" s="15" t="str">
        <f>IF(AND(ISNUMBER(F330),ISNUMBER(G330)),G330-F330,"")</f>
        <v/>
      </c>
      <c r="I330" s="20"/>
      <c r="J330" s="20"/>
      <c r="K330" s="18"/>
      <c r="L330" s="18"/>
      <c r="M330" s="18"/>
    </row>
    <row r="331" spans="1:13" x14ac:dyDescent="0.25">
      <c r="A331" s="11"/>
      <c r="B331" s="12"/>
      <c r="C331" s="12"/>
      <c r="D331" s="12"/>
      <c r="E331" s="12"/>
      <c r="F331" s="13" t="str">
        <f>IF(AND(ISNUMBER(G330),ISNUMBER(G331)),G330,"")</f>
        <v/>
      </c>
      <c r="G331" s="14"/>
      <c r="H331" s="15" t="str">
        <f>IF(AND(ISNUMBER(F331),ISNUMBER(G331)),G331-F331,"")</f>
        <v/>
      </c>
      <c r="I331" s="16"/>
      <c r="J331" s="16"/>
      <c r="K331" s="12"/>
      <c r="L331" s="12"/>
      <c r="M331" s="12"/>
    </row>
    <row r="332" spans="1:13" x14ac:dyDescent="0.25">
      <c r="A332" s="17"/>
      <c r="B332" s="18"/>
      <c r="C332" s="18"/>
      <c r="D332" s="18"/>
      <c r="E332" s="18"/>
      <c r="F332" s="13" t="str">
        <f>IF(AND(ISNUMBER(G331),ISNUMBER(G332)),G331,"")</f>
        <v/>
      </c>
      <c r="G332" s="19"/>
      <c r="H332" s="15" t="str">
        <f>IF(AND(ISNUMBER(F332),ISNUMBER(G332)),G332-F332,"")</f>
        <v/>
      </c>
      <c r="I332" s="20"/>
      <c r="J332" s="20"/>
      <c r="K332" s="18"/>
      <c r="L332" s="18"/>
      <c r="M332" s="18"/>
    </row>
    <row r="333" spans="1:13" x14ac:dyDescent="0.25">
      <c r="A333" s="11"/>
      <c r="B333" s="12"/>
      <c r="C333" s="12"/>
      <c r="D333" s="12"/>
      <c r="E333" s="12"/>
      <c r="F333" s="13" t="str">
        <f>IF(AND(ISNUMBER(G332),ISNUMBER(G333)),G332,"")</f>
        <v/>
      </c>
      <c r="G333" s="14"/>
      <c r="H333" s="15" t="str">
        <f>IF(AND(ISNUMBER(F333),ISNUMBER(G333)),G333-F333,"")</f>
        <v/>
      </c>
      <c r="I333" s="16"/>
      <c r="J333" s="16"/>
      <c r="K333" s="12"/>
      <c r="L333" s="12"/>
      <c r="M333" s="12"/>
    </row>
    <row r="334" spans="1:13" x14ac:dyDescent="0.25">
      <c r="A334" s="17"/>
      <c r="B334" s="18"/>
      <c r="C334" s="18"/>
      <c r="D334" s="18"/>
      <c r="E334" s="18"/>
      <c r="F334" s="13" t="str">
        <f>IF(AND(ISNUMBER(G333),ISNUMBER(G334)),G333,"")</f>
        <v/>
      </c>
      <c r="G334" s="19"/>
      <c r="H334" s="15" t="str">
        <f>IF(AND(ISNUMBER(F334),ISNUMBER(G334)),G334-F334,"")</f>
        <v/>
      </c>
      <c r="I334" s="20"/>
      <c r="J334" s="20"/>
      <c r="K334" s="18"/>
      <c r="L334" s="18"/>
      <c r="M334" s="18"/>
    </row>
    <row r="335" spans="1:13" x14ac:dyDescent="0.25">
      <c r="A335" s="11"/>
      <c r="B335" s="12"/>
      <c r="C335" s="12"/>
      <c r="D335" s="12"/>
      <c r="E335" s="12"/>
      <c r="F335" s="13" t="str">
        <f>IF(AND(ISNUMBER(G334),ISNUMBER(G335)),G334,"")</f>
        <v/>
      </c>
      <c r="G335" s="14"/>
      <c r="H335" s="15" t="str">
        <f>IF(AND(ISNUMBER(F335),ISNUMBER(G335)),G335-F335,"")</f>
        <v/>
      </c>
      <c r="I335" s="16"/>
      <c r="J335" s="16"/>
      <c r="K335" s="12"/>
      <c r="L335" s="12"/>
      <c r="M335" s="12"/>
    </row>
    <row r="336" spans="1:13" x14ac:dyDescent="0.25">
      <c r="A336" s="17"/>
      <c r="B336" s="18"/>
      <c r="C336" s="18"/>
      <c r="D336" s="18"/>
      <c r="E336" s="18"/>
      <c r="F336" s="13" t="str">
        <f>IF(AND(ISNUMBER(G335),ISNUMBER(G336)),G335,"")</f>
        <v/>
      </c>
      <c r="G336" s="19"/>
      <c r="H336" s="15" t="str">
        <f>IF(AND(ISNUMBER(F336),ISNUMBER(G336)),G336-F336,"")</f>
        <v/>
      </c>
      <c r="I336" s="20"/>
      <c r="J336" s="20"/>
      <c r="K336" s="18"/>
      <c r="L336" s="18"/>
      <c r="M336" s="18"/>
    </row>
    <row r="337" spans="1:13" x14ac:dyDescent="0.25">
      <c r="A337" s="11"/>
      <c r="B337" s="12"/>
      <c r="C337" s="12"/>
      <c r="D337" s="12"/>
      <c r="E337" s="12"/>
      <c r="F337" s="13" t="str">
        <f>IF(AND(ISNUMBER(G336),ISNUMBER(G337)),G336,"")</f>
        <v/>
      </c>
      <c r="G337" s="14"/>
      <c r="H337" s="15" t="str">
        <f>IF(AND(ISNUMBER(F337),ISNUMBER(G337)),G337-F337,"")</f>
        <v/>
      </c>
      <c r="I337" s="16"/>
      <c r="J337" s="16"/>
      <c r="K337" s="12"/>
      <c r="L337" s="12"/>
      <c r="M337" s="12"/>
    </row>
    <row r="338" spans="1:13" x14ac:dyDescent="0.25">
      <c r="A338" s="17"/>
      <c r="B338" s="18"/>
      <c r="C338" s="18"/>
      <c r="D338" s="18"/>
      <c r="E338" s="18"/>
      <c r="F338" s="13" t="str">
        <f>IF(AND(ISNUMBER(G337),ISNUMBER(G338)),G337,"")</f>
        <v/>
      </c>
      <c r="G338" s="19"/>
      <c r="H338" s="15" t="str">
        <f>IF(AND(ISNUMBER(F338),ISNUMBER(G338)),G338-F338,"")</f>
        <v/>
      </c>
      <c r="I338" s="20"/>
      <c r="J338" s="20"/>
      <c r="K338" s="18"/>
      <c r="L338" s="18"/>
      <c r="M338" s="18"/>
    </row>
    <row r="339" spans="1:13" x14ac:dyDescent="0.25">
      <c r="A339" s="11"/>
      <c r="B339" s="12"/>
      <c r="C339" s="12"/>
      <c r="D339" s="12"/>
      <c r="E339" s="12"/>
      <c r="F339" s="13" t="str">
        <f>IF(AND(ISNUMBER(G338),ISNUMBER(G339)),G338,"")</f>
        <v/>
      </c>
      <c r="G339" s="14"/>
      <c r="H339" s="15" t="str">
        <f>IF(AND(ISNUMBER(F339),ISNUMBER(G339)),G339-F339,"")</f>
        <v/>
      </c>
      <c r="I339" s="16"/>
      <c r="J339" s="16"/>
      <c r="K339" s="12"/>
      <c r="L339" s="12"/>
      <c r="M339" s="12"/>
    </row>
    <row r="340" spans="1:13" x14ac:dyDescent="0.25">
      <c r="A340" s="17"/>
      <c r="B340" s="18"/>
      <c r="C340" s="18"/>
      <c r="D340" s="18"/>
      <c r="E340" s="18"/>
      <c r="F340" s="13" t="str">
        <f>IF(AND(ISNUMBER(G339),ISNUMBER(G340)),G339,"")</f>
        <v/>
      </c>
      <c r="G340" s="19"/>
      <c r="H340" s="15" t="str">
        <f>IF(AND(ISNUMBER(F340),ISNUMBER(G340)),G340-F340,"")</f>
        <v/>
      </c>
      <c r="I340" s="20"/>
      <c r="J340" s="20"/>
      <c r="K340" s="18"/>
      <c r="L340" s="18"/>
      <c r="M340" s="18"/>
    </row>
    <row r="341" spans="1:13" x14ac:dyDescent="0.25">
      <c r="A341" s="11"/>
      <c r="B341" s="12"/>
      <c r="C341" s="12"/>
      <c r="D341" s="12"/>
      <c r="E341" s="12"/>
      <c r="F341" s="13" t="str">
        <f>IF(AND(ISNUMBER(G340),ISNUMBER(G341)),G340,"")</f>
        <v/>
      </c>
      <c r="G341" s="14"/>
      <c r="H341" s="15" t="str">
        <f>IF(AND(ISNUMBER(F341),ISNUMBER(G341)),G341-F341,"")</f>
        <v/>
      </c>
      <c r="I341" s="16"/>
      <c r="J341" s="16"/>
      <c r="K341" s="12"/>
      <c r="L341" s="12"/>
      <c r="M341" s="12"/>
    </row>
    <row r="342" spans="1:13" x14ac:dyDescent="0.25">
      <c r="A342" s="17"/>
      <c r="B342" s="18"/>
      <c r="C342" s="18"/>
      <c r="D342" s="18"/>
      <c r="E342" s="18"/>
      <c r="F342" s="13" t="str">
        <f>IF(AND(ISNUMBER(G341),ISNUMBER(G342)),G341,"")</f>
        <v/>
      </c>
      <c r="G342" s="19"/>
      <c r="H342" s="15" t="str">
        <f>IF(AND(ISNUMBER(F342),ISNUMBER(G342)),G342-F342,"")</f>
        <v/>
      </c>
      <c r="I342" s="20"/>
      <c r="J342" s="20"/>
      <c r="K342" s="18"/>
      <c r="L342" s="18"/>
      <c r="M342" s="18"/>
    </row>
    <row r="343" spans="1:13" x14ac:dyDescent="0.25">
      <c r="A343" s="11"/>
      <c r="B343" s="12"/>
      <c r="C343" s="12"/>
      <c r="D343" s="12"/>
      <c r="E343" s="12"/>
      <c r="F343" s="13" t="str">
        <f>IF(AND(ISNUMBER(G342),ISNUMBER(G343)),G342,"")</f>
        <v/>
      </c>
      <c r="G343" s="14"/>
      <c r="H343" s="15" t="str">
        <f>IF(AND(ISNUMBER(F343),ISNUMBER(G343)),G343-F343,"")</f>
        <v/>
      </c>
      <c r="I343" s="16"/>
      <c r="J343" s="16"/>
      <c r="K343" s="12"/>
      <c r="L343" s="12"/>
      <c r="M343" s="12"/>
    </row>
    <row r="344" spans="1:13" x14ac:dyDescent="0.25">
      <c r="A344" s="17"/>
      <c r="B344" s="18"/>
      <c r="C344" s="18"/>
      <c r="D344" s="18"/>
      <c r="E344" s="18"/>
      <c r="F344" s="13" t="str">
        <f>IF(AND(ISNUMBER(G343),ISNUMBER(G344)),G343,"")</f>
        <v/>
      </c>
      <c r="G344" s="19"/>
      <c r="H344" s="15" t="str">
        <f>IF(AND(ISNUMBER(F344),ISNUMBER(G344)),G344-F344,"")</f>
        <v/>
      </c>
      <c r="I344" s="20"/>
      <c r="J344" s="20"/>
      <c r="K344" s="18"/>
      <c r="L344" s="18"/>
      <c r="M344" s="18"/>
    </row>
    <row r="345" spans="1:13" x14ac:dyDescent="0.25">
      <c r="A345" s="11"/>
      <c r="B345" s="12"/>
      <c r="C345" s="12"/>
      <c r="D345" s="12"/>
      <c r="E345" s="12"/>
      <c r="F345" s="13" t="str">
        <f>IF(AND(ISNUMBER(G344),ISNUMBER(G345)),G344,"")</f>
        <v/>
      </c>
      <c r="G345" s="14"/>
      <c r="H345" s="15" t="str">
        <f>IF(AND(ISNUMBER(F345),ISNUMBER(G345)),G345-F345,"")</f>
        <v/>
      </c>
      <c r="I345" s="16"/>
      <c r="J345" s="16"/>
      <c r="K345" s="12"/>
      <c r="L345" s="12"/>
      <c r="M345" s="12"/>
    </row>
    <row r="346" spans="1:13" x14ac:dyDescent="0.25">
      <c r="A346" s="17"/>
      <c r="B346" s="18"/>
      <c r="C346" s="18"/>
      <c r="D346" s="18"/>
      <c r="E346" s="18"/>
      <c r="F346" s="13" t="str">
        <f>IF(AND(ISNUMBER(G345),ISNUMBER(G346)),G345,"")</f>
        <v/>
      </c>
      <c r="G346" s="19"/>
      <c r="H346" s="15" t="str">
        <f>IF(AND(ISNUMBER(F346),ISNUMBER(G346)),G346-F346,"")</f>
        <v/>
      </c>
      <c r="I346" s="20"/>
      <c r="J346" s="20"/>
      <c r="K346" s="18"/>
      <c r="L346" s="18"/>
      <c r="M346" s="18"/>
    </row>
    <row r="347" spans="1:13" x14ac:dyDescent="0.25">
      <c r="A347" s="11"/>
      <c r="B347" s="12"/>
      <c r="C347" s="12"/>
      <c r="D347" s="12"/>
      <c r="E347" s="12"/>
      <c r="F347" s="13" t="str">
        <f>IF(AND(ISNUMBER(G346),ISNUMBER(G347)),G346,"")</f>
        <v/>
      </c>
      <c r="G347" s="14"/>
      <c r="H347" s="15" t="str">
        <f>IF(AND(ISNUMBER(F347),ISNUMBER(G347)),G347-F347,"")</f>
        <v/>
      </c>
      <c r="I347" s="16"/>
      <c r="J347" s="16"/>
      <c r="K347" s="12"/>
      <c r="L347" s="12"/>
      <c r="M347" s="12"/>
    </row>
    <row r="348" spans="1:13" x14ac:dyDescent="0.25">
      <c r="A348" s="17"/>
      <c r="B348" s="18"/>
      <c r="C348" s="18"/>
      <c r="D348" s="18"/>
      <c r="E348" s="18"/>
      <c r="F348" s="13" t="str">
        <f>IF(AND(ISNUMBER(G347),ISNUMBER(G348)),G347,"")</f>
        <v/>
      </c>
      <c r="G348" s="19"/>
      <c r="H348" s="15" t="str">
        <f>IF(AND(ISNUMBER(F348),ISNUMBER(G348)),G348-F348,"")</f>
        <v/>
      </c>
      <c r="I348" s="20"/>
      <c r="J348" s="20"/>
      <c r="K348" s="18"/>
      <c r="L348" s="18"/>
      <c r="M348" s="18"/>
    </row>
    <row r="349" spans="1:13" x14ac:dyDescent="0.25">
      <c r="A349" s="11"/>
      <c r="B349" s="12"/>
      <c r="C349" s="12"/>
      <c r="D349" s="12"/>
      <c r="E349" s="12"/>
      <c r="F349" s="13" t="str">
        <f>IF(AND(ISNUMBER(G348),ISNUMBER(G349)),G348,"")</f>
        <v/>
      </c>
      <c r="G349" s="14"/>
      <c r="H349" s="15" t="str">
        <f>IF(AND(ISNUMBER(F349),ISNUMBER(G349)),G349-F349,"")</f>
        <v/>
      </c>
      <c r="I349" s="16"/>
      <c r="J349" s="16"/>
      <c r="K349" s="12"/>
      <c r="L349" s="12"/>
      <c r="M349" s="12"/>
    </row>
    <row r="350" spans="1:13" x14ac:dyDescent="0.25">
      <c r="A350" s="17"/>
      <c r="B350" s="18"/>
      <c r="C350" s="18"/>
      <c r="D350" s="18"/>
      <c r="E350" s="18"/>
      <c r="F350" s="13" t="str">
        <f>IF(AND(ISNUMBER(G349),ISNUMBER(G350)),G349,"")</f>
        <v/>
      </c>
      <c r="G350" s="19"/>
      <c r="H350" s="15" t="str">
        <f>IF(AND(ISNUMBER(F350),ISNUMBER(G350)),G350-F350,"")</f>
        <v/>
      </c>
      <c r="I350" s="20"/>
      <c r="J350" s="20"/>
      <c r="K350" s="18"/>
      <c r="L350" s="18"/>
      <c r="M350" s="18"/>
    </row>
    <row r="351" spans="1:13" x14ac:dyDescent="0.25">
      <c r="A351" s="11"/>
      <c r="B351" s="12"/>
      <c r="C351" s="12"/>
      <c r="D351" s="12"/>
      <c r="E351" s="12"/>
      <c r="F351" s="13" t="str">
        <f>IF(AND(ISNUMBER(G350),ISNUMBER(G351)),G350,"")</f>
        <v/>
      </c>
      <c r="G351" s="14"/>
      <c r="H351" s="15" t="str">
        <f>IF(AND(ISNUMBER(F351),ISNUMBER(G351)),G351-F351,"")</f>
        <v/>
      </c>
      <c r="I351" s="16"/>
      <c r="J351" s="16"/>
      <c r="K351" s="12"/>
      <c r="L351" s="12"/>
      <c r="M351" s="12"/>
    </row>
    <row r="352" spans="1:13" x14ac:dyDescent="0.25">
      <c r="A352" s="17"/>
      <c r="B352" s="18"/>
      <c r="C352" s="18"/>
      <c r="D352" s="18"/>
      <c r="E352" s="18"/>
      <c r="F352" s="13" t="str">
        <f>IF(AND(ISNUMBER(G351),ISNUMBER(G352)),G351,"")</f>
        <v/>
      </c>
      <c r="G352" s="19"/>
      <c r="H352" s="15" t="str">
        <f>IF(AND(ISNUMBER(F352),ISNUMBER(G352)),G352-F352,"")</f>
        <v/>
      </c>
      <c r="I352" s="20"/>
      <c r="J352" s="20"/>
      <c r="K352" s="18"/>
      <c r="L352" s="18"/>
      <c r="M352" s="18"/>
    </row>
    <row r="353" spans="1:13" x14ac:dyDescent="0.25">
      <c r="A353" s="11"/>
      <c r="B353" s="12"/>
      <c r="C353" s="12"/>
      <c r="D353" s="12"/>
      <c r="E353" s="12"/>
      <c r="F353" s="13" t="str">
        <f>IF(AND(ISNUMBER(G352),ISNUMBER(G353)),G352,"")</f>
        <v/>
      </c>
      <c r="G353" s="14"/>
      <c r="H353" s="15" t="str">
        <f>IF(AND(ISNUMBER(F353),ISNUMBER(G353)),G353-F353,"")</f>
        <v/>
      </c>
      <c r="I353" s="16"/>
      <c r="J353" s="16"/>
      <c r="K353" s="12"/>
      <c r="L353" s="12"/>
      <c r="M353" s="12"/>
    </row>
    <row r="354" spans="1:13" x14ac:dyDescent="0.25">
      <c r="A354" s="17"/>
      <c r="B354" s="18"/>
      <c r="C354" s="18"/>
      <c r="D354" s="18"/>
      <c r="E354" s="18"/>
      <c r="F354" s="13" t="str">
        <f>IF(AND(ISNUMBER(G353),ISNUMBER(G354)),G353,"")</f>
        <v/>
      </c>
      <c r="G354" s="19"/>
      <c r="H354" s="15" t="str">
        <f>IF(AND(ISNUMBER(F354),ISNUMBER(G354)),G354-F354,"")</f>
        <v/>
      </c>
      <c r="I354" s="20"/>
      <c r="J354" s="20"/>
      <c r="K354" s="18"/>
      <c r="L354" s="18"/>
      <c r="M354" s="18"/>
    </row>
    <row r="355" spans="1:13" x14ac:dyDescent="0.25">
      <c r="A355" s="11"/>
      <c r="B355" s="12"/>
      <c r="C355" s="12"/>
      <c r="D355" s="12"/>
      <c r="E355" s="12"/>
      <c r="F355" s="13" t="str">
        <f>IF(AND(ISNUMBER(G354),ISNUMBER(G355)),G354,"")</f>
        <v/>
      </c>
      <c r="G355" s="14"/>
      <c r="H355" s="15" t="str">
        <f>IF(AND(ISNUMBER(F355),ISNUMBER(G355)),G355-F355,"")</f>
        <v/>
      </c>
      <c r="I355" s="16"/>
      <c r="J355" s="16"/>
      <c r="K355" s="12"/>
      <c r="L355" s="12"/>
      <c r="M355" s="12"/>
    </row>
    <row r="356" spans="1:13" x14ac:dyDescent="0.25">
      <c r="A356" s="17"/>
      <c r="B356" s="18"/>
      <c r="C356" s="18"/>
      <c r="D356" s="18"/>
      <c r="E356" s="18"/>
      <c r="F356" s="13" t="str">
        <f>IF(AND(ISNUMBER(G355),ISNUMBER(G356)),G355,"")</f>
        <v/>
      </c>
      <c r="G356" s="19"/>
      <c r="H356" s="15" t="str">
        <f>IF(AND(ISNUMBER(F356),ISNUMBER(G356)),G356-F356,"")</f>
        <v/>
      </c>
      <c r="I356" s="20"/>
      <c r="J356" s="20"/>
      <c r="K356" s="18"/>
      <c r="L356" s="18"/>
      <c r="M356" s="18"/>
    </row>
    <row r="357" spans="1:13" x14ac:dyDescent="0.25">
      <c r="A357" s="11"/>
      <c r="B357" s="12"/>
      <c r="C357" s="12"/>
      <c r="D357" s="12"/>
      <c r="E357" s="12"/>
      <c r="F357" s="13" t="str">
        <f>IF(AND(ISNUMBER(G356),ISNUMBER(G357)),G356,"")</f>
        <v/>
      </c>
      <c r="G357" s="14"/>
      <c r="H357" s="15" t="str">
        <f>IF(AND(ISNUMBER(F357),ISNUMBER(G357)),G357-F357,"")</f>
        <v/>
      </c>
      <c r="I357" s="16"/>
      <c r="J357" s="16"/>
      <c r="K357" s="12"/>
      <c r="L357" s="12"/>
      <c r="M357" s="12"/>
    </row>
    <row r="358" spans="1:13" x14ac:dyDescent="0.25">
      <c r="A358" s="17"/>
      <c r="B358" s="18"/>
      <c r="C358" s="18"/>
      <c r="D358" s="18"/>
      <c r="E358" s="18"/>
      <c r="F358" s="13" t="str">
        <f>IF(AND(ISNUMBER(G357),ISNUMBER(G358)),G357,"")</f>
        <v/>
      </c>
      <c r="G358" s="19"/>
      <c r="H358" s="15" t="str">
        <f>IF(AND(ISNUMBER(F358),ISNUMBER(G358)),G358-F358,"")</f>
        <v/>
      </c>
      <c r="I358" s="20"/>
      <c r="J358" s="20"/>
      <c r="K358" s="18"/>
      <c r="L358" s="18"/>
      <c r="M358" s="18"/>
    </row>
    <row r="359" spans="1:13" x14ac:dyDescent="0.25">
      <c r="A359" s="11"/>
      <c r="B359" s="12"/>
      <c r="C359" s="12"/>
      <c r="D359" s="12"/>
      <c r="E359" s="12"/>
      <c r="F359" s="13" t="str">
        <f>IF(AND(ISNUMBER(G358),ISNUMBER(G359)),G358,"")</f>
        <v/>
      </c>
      <c r="G359" s="14"/>
      <c r="H359" s="15" t="str">
        <f>IF(AND(ISNUMBER(F359),ISNUMBER(G359)),G359-F359,"")</f>
        <v/>
      </c>
      <c r="I359" s="16"/>
      <c r="J359" s="16"/>
      <c r="K359" s="12"/>
      <c r="L359" s="12"/>
      <c r="M359" s="12"/>
    </row>
    <row r="360" spans="1:13" x14ac:dyDescent="0.25">
      <c r="A360" s="17"/>
      <c r="B360" s="18"/>
      <c r="C360" s="18"/>
      <c r="D360" s="18"/>
      <c r="E360" s="18"/>
      <c r="F360" s="13" t="str">
        <f>IF(AND(ISNUMBER(G359),ISNUMBER(G360)),G359,"")</f>
        <v/>
      </c>
      <c r="G360" s="19"/>
      <c r="H360" s="15" t="str">
        <f>IF(AND(ISNUMBER(F360),ISNUMBER(G360)),G360-F360,"")</f>
        <v/>
      </c>
      <c r="I360" s="20"/>
      <c r="J360" s="20"/>
      <c r="K360" s="18"/>
      <c r="L360" s="18"/>
      <c r="M360" s="18"/>
    </row>
    <row r="361" spans="1:13" x14ac:dyDescent="0.25">
      <c r="A361" s="11"/>
      <c r="B361" s="12"/>
      <c r="C361" s="12"/>
      <c r="D361" s="12"/>
      <c r="E361" s="12"/>
      <c r="F361" s="13" t="str">
        <f>IF(AND(ISNUMBER(G360),ISNUMBER(G361)),G360,"")</f>
        <v/>
      </c>
      <c r="G361" s="14"/>
      <c r="H361" s="15" t="str">
        <f>IF(AND(ISNUMBER(F361),ISNUMBER(G361)),G361-F361,"")</f>
        <v/>
      </c>
      <c r="I361" s="16"/>
      <c r="J361" s="16"/>
      <c r="K361" s="12"/>
      <c r="L361" s="12"/>
      <c r="M361" s="12"/>
    </row>
    <row r="362" spans="1:13" x14ac:dyDescent="0.25">
      <c r="A362" s="17"/>
      <c r="B362" s="18"/>
      <c r="C362" s="18"/>
      <c r="D362" s="18"/>
      <c r="E362" s="18"/>
      <c r="F362" s="13" t="str">
        <f>IF(AND(ISNUMBER(G361),ISNUMBER(G362)),G361,"")</f>
        <v/>
      </c>
      <c r="G362" s="19"/>
      <c r="H362" s="15" t="str">
        <f>IF(AND(ISNUMBER(F362),ISNUMBER(G362)),G362-F362,"")</f>
        <v/>
      </c>
      <c r="I362" s="20"/>
      <c r="J362" s="20"/>
      <c r="K362" s="18"/>
      <c r="L362" s="18"/>
      <c r="M362" s="18"/>
    </row>
    <row r="363" spans="1:13" x14ac:dyDescent="0.25">
      <c r="A363" s="11"/>
      <c r="B363" s="12"/>
      <c r="C363" s="12"/>
      <c r="D363" s="12"/>
      <c r="E363" s="12"/>
      <c r="F363" s="13" t="str">
        <f>IF(AND(ISNUMBER(G362),ISNUMBER(G363)),G362,"")</f>
        <v/>
      </c>
      <c r="G363" s="14"/>
      <c r="H363" s="15" t="str">
        <f>IF(AND(ISNUMBER(F363),ISNUMBER(G363)),G363-F363,"")</f>
        <v/>
      </c>
      <c r="I363" s="16"/>
      <c r="J363" s="16"/>
      <c r="K363" s="12"/>
      <c r="L363" s="12"/>
      <c r="M363" s="12"/>
    </row>
    <row r="364" spans="1:13" x14ac:dyDescent="0.25">
      <c r="A364" s="17"/>
      <c r="B364" s="18"/>
      <c r="C364" s="18"/>
      <c r="D364" s="18"/>
      <c r="E364" s="18"/>
      <c r="F364" s="13" t="str">
        <f>IF(AND(ISNUMBER(G363),ISNUMBER(G364)),G363,"")</f>
        <v/>
      </c>
      <c r="G364" s="19"/>
      <c r="H364" s="15" t="str">
        <f>IF(AND(ISNUMBER(F364),ISNUMBER(G364)),G364-F364,"")</f>
        <v/>
      </c>
      <c r="I364" s="20"/>
      <c r="J364" s="20"/>
      <c r="K364" s="18"/>
      <c r="L364" s="18"/>
      <c r="M364" s="18"/>
    </row>
    <row r="365" spans="1:13" x14ac:dyDescent="0.25">
      <c r="A365" s="11"/>
      <c r="B365" s="12"/>
      <c r="C365" s="12"/>
      <c r="D365" s="12"/>
      <c r="E365" s="12"/>
      <c r="F365" s="13" t="str">
        <f>IF(AND(ISNUMBER(G364),ISNUMBER(G365)),G364,"")</f>
        <v/>
      </c>
      <c r="G365" s="14"/>
      <c r="H365" s="15" t="str">
        <f>IF(AND(ISNUMBER(F365),ISNUMBER(G365)),G365-F365,"")</f>
        <v/>
      </c>
      <c r="I365" s="16"/>
      <c r="J365" s="16"/>
      <c r="K365" s="12"/>
      <c r="L365" s="12"/>
      <c r="M365" s="12"/>
    </row>
    <row r="366" spans="1:13" x14ac:dyDescent="0.25">
      <c r="A366" s="17"/>
      <c r="B366" s="18"/>
      <c r="C366" s="18"/>
      <c r="D366" s="18"/>
      <c r="E366" s="18"/>
      <c r="F366" s="13" t="str">
        <f>IF(AND(ISNUMBER(G365),ISNUMBER(G366)),G365,"")</f>
        <v/>
      </c>
      <c r="G366" s="19"/>
      <c r="H366" s="15" t="str">
        <f>IF(AND(ISNUMBER(F366),ISNUMBER(G366)),G366-F366,"")</f>
        <v/>
      </c>
      <c r="I366" s="20"/>
      <c r="J366" s="20"/>
      <c r="K366" s="18"/>
      <c r="L366" s="18"/>
      <c r="M366" s="18"/>
    </row>
    <row r="367" spans="1:13" x14ac:dyDescent="0.25">
      <c r="A367" s="11"/>
      <c r="B367" s="12"/>
      <c r="C367" s="12"/>
      <c r="D367" s="12"/>
      <c r="E367" s="12"/>
      <c r="F367" s="13" t="str">
        <f>IF(AND(ISNUMBER(G366),ISNUMBER(G367)),G366,"")</f>
        <v/>
      </c>
      <c r="G367" s="14"/>
      <c r="H367" s="15" t="str">
        <f>IF(AND(ISNUMBER(F367),ISNUMBER(G367)),G367-F367,"")</f>
        <v/>
      </c>
      <c r="I367" s="16"/>
      <c r="J367" s="16"/>
      <c r="K367" s="12"/>
      <c r="L367" s="12"/>
      <c r="M367" s="12"/>
    </row>
    <row r="368" spans="1:13" x14ac:dyDescent="0.25">
      <c r="A368" s="17"/>
      <c r="B368" s="18"/>
      <c r="C368" s="18"/>
      <c r="D368" s="18"/>
      <c r="E368" s="18"/>
      <c r="F368" s="13" t="str">
        <f>IF(AND(ISNUMBER(G367),ISNUMBER(G368)),G367,"")</f>
        <v/>
      </c>
      <c r="G368" s="19"/>
      <c r="H368" s="15" t="str">
        <f>IF(AND(ISNUMBER(F368),ISNUMBER(G368)),G368-F368,"")</f>
        <v/>
      </c>
      <c r="I368" s="20"/>
      <c r="J368" s="20"/>
      <c r="K368" s="18"/>
      <c r="L368" s="18"/>
      <c r="M368" s="18"/>
    </row>
    <row r="369" spans="1:13" x14ac:dyDescent="0.25">
      <c r="A369" s="11"/>
      <c r="B369" s="12"/>
      <c r="C369" s="12"/>
      <c r="D369" s="12"/>
      <c r="E369" s="12"/>
      <c r="F369" s="13" t="str">
        <f>IF(AND(ISNUMBER(G368),ISNUMBER(G369)),G368,"")</f>
        <v/>
      </c>
      <c r="G369" s="14"/>
      <c r="H369" s="15" t="str">
        <f>IF(AND(ISNUMBER(F369),ISNUMBER(G369)),G369-F369,"")</f>
        <v/>
      </c>
      <c r="I369" s="16"/>
      <c r="J369" s="16"/>
      <c r="K369" s="12"/>
      <c r="L369" s="12"/>
      <c r="M369" s="12"/>
    </row>
    <row r="370" spans="1:13" x14ac:dyDescent="0.25">
      <c r="A370" s="17"/>
      <c r="B370" s="18"/>
      <c r="C370" s="18"/>
      <c r="D370" s="18"/>
      <c r="E370" s="18"/>
      <c r="F370" s="13" t="str">
        <f>IF(AND(ISNUMBER(G369),ISNUMBER(G370)),G369,"")</f>
        <v/>
      </c>
      <c r="G370" s="19"/>
      <c r="H370" s="15" t="str">
        <f>IF(AND(ISNUMBER(F370),ISNUMBER(G370)),G370-F370,"")</f>
        <v/>
      </c>
      <c r="I370" s="20"/>
      <c r="J370" s="20"/>
      <c r="K370" s="18"/>
      <c r="L370" s="18"/>
      <c r="M370" s="18"/>
    </row>
    <row r="371" spans="1:13" x14ac:dyDescent="0.25">
      <c r="A371" s="11"/>
      <c r="B371" s="12"/>
      <c r="C371" s="12"/>
      <c r="D371" s="12"/>
      <c r="E371" s="12"/>
      <c r="F371" s="13" t="str">
        <f>IF(AND(ISNUMBER(G370),ISNUMBER(G371)),G370,"")</f>
        <v/>
      </c>
      <c r="G371" s="14"/>
      <c r="H371" s="15" t="str">
        <f>IF(AND(ISNUMBER(F371),ISNUMBER(G371)),G371-F371,"")</f>
        <v/>
      </c>
      <c r="I371" s="16"/>
      <c r="J371" s="16"/>
      <c r="K371" s="12"/>
      <c r="L371" s="12"/>
      <c r="M371" s="12"/>
    </row>
    <row r="372" spans="1:13" x14ac:dyDescent="0.25">
      <c r="A372" s="17"/>
      <c r="B372" s="18"/>
      <c r="C372" s="18"/>
      <c r="D372" s="18"/>
      <c r="E372" s="18"/>
      <c r="F372" s="13" t="str">
        <f>IF(AND(ISNUMBER(G371),ISNUMBER(G372)),G371,"")</f>
        <v/>
      </c>
      <c r="G372" s="19"/>
      <c r="H372" s="15" t="str">
        <f>IF(AND(ISNUMBER(F372),ISNUMBER(G372)),G372-F372,"")</f>
        <v/>
      </c>
      <c r="I372" s="20"/>
      <c r="J372" s="20"/>
      <c r="K372" s="18"/>
      <c r="L372" s="18"/>
      <c r="M372" s="18"/>
    </row>
    <row r="373" spans="1:13" x14ac:dyDescent="0.25">
      <c r="A373" s="11"/>
      <c r="B373" s="12"/>
      <c r="C373" s="12"/>
      <c r="D373" s="12"/>
      <c r="E373" s="12"/>
      <c r="F373" s="13" t="str">
        <f>IF(AND(ISNUMBER(G372),ISNUMBER(G373)),G372,"")</f>
        <v/>
      </c>
      <c r="G373" s="14"/>
      <c r="H373" s="15" t="str">
        <f>IF(AND(ISNUMBER(F373),ISNUMBER(G373)),G373-F373,"")</f>
        <v/>
      </c>
      <c r="I373" s="16"/>
      <c r="J373" s="16"/>
      <c r="K373" s="12"/>
      <c r="L373" s="12"/>
      <c r="M373" s="12"/>
    </row>
    <row r="374" spans="1:13" x14ac:dyDescent="0.25">
      <c r="A374" s="17"/>
      <c r="B374" s="18"/>
      <c r="C374" s="18"/>
      <c r="D374" s="18"/>
      <c r="E374" s="18"/>
      <c r="F374" s="13" t="str">
        <f>IF(AND(ISNUMBER(G373),ISNUMBER(G374)),G373,"")</f>
        <v/>
      </c>
      <c r="G374" s="19"/>
      <c r="H374" s="15" t="str">
        <f>IF(AND(ISNUMBER(F374),ISNUMBER(G374)),G374-F374,"")</f>
        <v/>
      </c>
      <c r="I374" s="20"/>
      <c r="J374" s="20"/>
      <c r="K374" s="18"/>
      <c r="L374" s="18"/>
      <c r="M374" s="18"/>
    </row>
    <row r="375" spans="1:13" x14ac:dyDescent="0.25">
      <c r="A375" s="11"/>
      <c r="B375" s="12"/>
      <c r="C375" s="12"/>
      <c r="D375" s="12"/>
      <c r="E375" s="12"/>
      <c r="F375" s="13" t="str">
        <f>IF(AND(ISNUMBER(G374),ISNUMBER(G375)),G374,"")</f>
        <v/>
      </c>
      <c r="G375" s="14"/>
      <c r="H375" s="15" t="str">
        <f>IF(AND(ISNUMBER(F375),ISNUMBER(G375)),G375-F375,"")</f>
        <v/>
      </c>
      <c r="I375" s="16"/>
      <c r="J375" s="16"/>
      <c r="K375" s="12"/>
      <c r="L375" s="12"/>
      <c r="M375" s="12"/>
    </row>
    <row r="376" spans="1:13" x14ac:dyDescent="0.25">
      <c r="A376" s="17"/>
      <c r="B376" s="18"/>
      <c r="C376" s="18"/>
      <c r="D376" s="18"/>
      <c r="E376" s="18"/>
      <c r="F376" s="13" t="str">
        <f>IF(AND(ISNUMBER(G375),ISNUMBER(G376)),G375,"")</f>
        <v/>
      </c>
      <c r="G376" s="19"/>
      <c r="H376" s="15" t="str">
        <f>IF(AND(ISNUMBER(F376),ISNUMBER(G376)),G376-F376,"")</f>
        <v/>
      </c>
      <c r="I376" s="20"/>
      <c r="J376" s="20"/>
      <c r="K376" s="18"/>
      <c r="L376" s="18"/>
      <c r="M376" s="18"/>
    </row>
    <row r="377" spans="1:13" x14ac:dyDescent="0.25">
      <c r="A377" s="11"/>
      <c r="B377" s="12"/>
      <c r="C377" s="12"/>
      <c r="D377" s="12"/>
      <c r="E377" s="12"/>
      <c r="F377" s="13" t="str">
        <f>IF(AND(ISNUMBER(G376),ISNUMBER(G377)),G376,"")</f>
        <v/>
      </c>
      <c r="G377" s="14"/>
      <c r="H377" s="15" t="str">
        <f>IF(AND(ISNUMBER(F377),ISNUMBER(G377)),G377-F377,"")</f>
        <v/>
      </c>
      <c r="I377" s="16"/>
      <c r="J377" s="16"/>
      <c r="K377" s="12"/>
      <c r="L377" s="12"/>
      <c r="M377" s="12"/>
    </row>
    <row r="378" spans="1:13" x14ac:dyDescent="0.25">
      <c r="A378" s="17"/>
      <c r="B378" s="18"/>
      <c r="C378" s="18"/>
      <c r="D378" s="18"/>
      <c r="E378" s="18"/>
      <c r="F378" s="13" t="str">
        <f>IF(AND(ISNUMBER(G377),ISNUMBER(G378)),G377,"")</f>
        <v/>
      </c>
      <c r="G378" s="19"/>
      <c r="H378" s="15" t="str">
        <f>IF(AND(ISNUMBER(F378),ISNUMBER(G378)),G378-F378,"")</f>
        <v/>
      </c>
      <c r="I378" s="20"/>
      <c r="J378" s="20"/>
      <c r="K378" s="18"/>
      <c r="L378" s="18"/>
      <c r="M378" s="18"/>
    </row>
    <row r="379" spans="1:13" x14ac:dyDescent="0.25">
      <c r="A379" s="11"/>
      <c r="B379" s="12"/>
      <c r="C379" s="12"/>
      <c r="D379" s="12"/>
      <c r="E379" s="12"/>
      <c r="F379" s="13" t="str">
        <f>IF(AND(ISNUMBER(G378),ISNUMBER(G379)),G378,"")</f>
        <v/>
      </c>
      <c r="G379" s="14"/>
      <c r="H379" s="15" t="str">
        <f>IF(AND(ISNUMBER(F379),ISNUMBER(G379)),G379-F379,"")</f>
        <v/>
      </c>
      <c r="I379" s="16"/>
      <c r="J379" s="16"/>
      <c r="K379" s="12"/>
      <c r="L379" s="12"/>
      <c r="M379" s="12"/>
    </row>
    <row r="380" spans="1:13" x14ac:dyDescent="0.25">
      <c r="A380" s="17"/>
      <c r="B380" s="18"/>
      <c r="C380" s="18"/>
      <c r="D380" s="18"/>
      <c r="E380" s="18"/>
      <c r="F380" s="13" t="str">
        <f>IF(AND(ISNUMBER(G379),ISNUMBER(G380)),G379,"")</f>
        <v/>
      </c>
      <c r="G380" s="19"/>
      <c r="H380" s="15" t="str">
        <f>IF(AND(ISNUMBER(F380),ISNUMBER(G380)),G380-F380,"")</f>
        <v/>
      </c>
      <c r="I380" s="20"/>
      <c r="J380" s="20"/>
      <c r="K380" s="18"/>
      <c r="L380" s="18"/>
      <c r="M380" s="18"/>
    </row>
    <row r="381" spans="1:13" x14ac:dyDescent="0.25">
      <c r="A381" s="11"/>
      <c r="B381" s="12"/>
      <c r="C381" s="12"/>
      <c r="D381" s="12"/>
      <c r="E381" s="12"/>
      <c r="F381" s="13" t="str">
        <f>IF(AND(ISNUMBER(G380),ISNUMBER(G381)),G380,"")</f>
        <v/>
      </c>
      <c r="G381" s="14"/>
      <c r="H381" s="15" t="str">
        <f>IF(AND(ISNUMBER(F381),ISNUMBER(G381)),G381-F381,"")</f>
        <v/>
      </c>
      <c r="I381" s="16"/>
      <c r="J381" s="16"/>
      <c r="K381" s="12"/>
      <c r="L381" s="12"/>
      <c r="M381" s="12"/>
    </row>
    <row r="382" spans="1:13" x14ac:dyDescent="0.25">
      <c r="A382" s="17"/>
      <c r="B382" s="18"/>
      <c r="C382" s="18"/>
      <c r="D382" s="18"/>
      <c r="E382" s="18"/>
      <c r="F382" s="13" t="str">
        <f>IF(AND(ISNUMBER(G381),ISNUMBER(G382)),G381,"")</f>
        <v/>
      </c>
      <c r="G382" s="19"/>
      <c r="H382" s="15" t="str">
        <f>IF(AND(ISNUMBER(F382),ISNUMBER(G382)),G382-F382,"")</f>
        <v/>
      </c>
      <c r="I382" s="20"/>
      <c r="J382" s="20"/>
      <c r="K382" s="18"/>
      <c r="L382" s="18"/>
      <c r="M382" s="18"/>
    </row>
    <row r="383" spans="1:13" x14ac:dyDescent="0.25">
      <c r="A383" s="11"/>
      <c r="B383" s="12"/>
      <c r="C383" s="12"/>
      <c r="D383" s="12"/>
      <c r="E383" s="12"/>
      <c r="F383" s="13" t="str">
        <f>IF(AND(ISNUMBER(G382),ISNUMBER(G383)),G382,"")</f>
        <v/>
      </c>
      <c r="G383" s="14"/>
      <c r="H383" s="15" t="str">
        <f>IF(AND(ISNUMBER(F383),ISNUMBER(G383)),G383-F383,"")</f>
        <v/>
      </c>
      <c r="I383" s="16"/>
      <c r="J383" s="16"/>
      <c r="K383" s="12"/>
      <c r="L383" s="12"/>
      <c r="M383" s="12"/>
    </row>
    <row r="384" spans="1:13" x14ac:dyDescent="0.25">
      <c r="A384" s="17"/>
      <c r="B384" s="18"/>
      <c r="C384" s="18"/>
      <c r="D384" s="18"/>
      <c r="E384" s="18"/>
      <c r="F384" s="13" t="str">
        <f>IF(AND(ISNUMBER(G383),ISNUMBER(G384)),G383,"")</f>
        <v/>
      </c>
      <c r="G384" s="19"/>
      <c r="H384" s="15" t="str">
        <f>IF(AND(ISNUMBER(F384),ISNUMBER(G384)),G384-F384,"")</f>
        <v/>
      </c>
      <c r="I384" s="20"/>
      <c r="J384" s="20"/>
      <c r="K384" s="18"/>
      <c r="L384" s="18"/>
      <c r="M384" s="18"/>
    </row>
    <row r="385" spans="1:13" x14ac:dyDescent="0.25">
      <c r="A385" s="11"/>
      <c r="B385" s="12"/>
      <c r="C385" s="12"/>
      <c r="D385" s="12"/>
      <c r="E385" s="12"/>
      <c r="F385" s="13" t="str">
        <f>IF(AND(ISNUMBER(G384),ISNUMBER(G385)),G384,"")</f>
        <v/>
      </c>
      <c r="G385" s="14"/>
      <c r="H385" s="15" t="str">
        <f>IF(AND(ISNUMBER(F385),ISNUMBER(G385)),G385-F385,"")</f>
        <v/>
      </c>
      <c r="I385" s="16"/>
      <c r="J385" s="16"/>
      <c r="K385" s="12"/>
      <c r="L385" s="12"/>
      <c r="M385" s="12"/>
    </row>
    <row r="386" spans="1:13" x14ac:dyDescent="0.25">
      <c r="A386" s="17"/>
      <c r="B386" s="18"/>
      <c r="C386" s="18"/>
      <c r="D386" s="18"/>
      <c r="E386" s="18"/>
      <c r="F386" s="13" t="str">
        <f>IF(AND(ISNUMBER(G385),ISNUMBER(G386)),G385,"")</f>
        <v/>
      </c>
      <c r="G386" s="19"/>
      <c r="H386" s="15" t="str">
        <f>IF(AND(ISNUMBER(F386),ISNUMBER(G386)),G386-F386,"")</f>
        <v/>
      </c>
      <c r="I386" s="20"/>
      <c r="J386" s="20"/>
      <c r="K386" s="18"/>
      <c r="L386" s="18"/>
      <c r="M386" s="18"/>
    </row>
    <row r="387" spans="1:13" x14ac:dyDescent="0.25">
      <c r="A387" s="11"/>
      <c r="B387" s="12"/>
      <c r="C387" s="12"/>
      <c r="D387" s="12"/>
      <c r="E387" s="12"/>
      <c r="F387" s="13" t="str">
        <f>IF(AND(ISNUMBER(G386),ISNUMBER(G387)),G386,"")</f>
        <v/>
      </c>
      <c r="G387" s="14"/>
      <c r="H387" s="15" t="str">
        <f>IF(AND(ISNUMBER(F387),ISNUMBER(G387)),G387-F387,"")</f>
        <v/>
      </c>
      <c r="I387" s="16"/>
      <c r="J387" s="16"/>
      <c r="K387" s="12"/>
      <c r="L387" s="12"/>
      <c r="M387" s="12"/>
    </row>
    <row r="388" spans="1:13" x14ac:dyDescent="0.25">
      <c r="A388" s="17"/>
      <c r="B388" s="18"/>
      <c r="C388" s="18"/>
      <c r="D388" s="18"/>
      <c r="E388" s="18"/>
      <c r="F388" s="13" t="str">
        <f>IF(AND(ISNUMBER(G387),ISNUMBER(G388)),G387,"")</f>
        <v/>
      </c>
      <c r="G388" s="19"/>
      <c r="H388" s="15" t="str">
        <f>IF(AND(ISNUMBER(F388),ISNUMBER(G388)),G388-F388,"")</f>
        <v/>
      </c>
      <c r="I388" s="20"/>
      <c r="J388" s="20"/>
      <c r="K388" s="18"/>
      <c r="L388" s="18"/>
      <c r="M388" s="18"/>
    </row>
    <row r="389" spans="1:13" x14ac:dyDescent="0.25">
      <c r="A389" s="11"/>
      <c r="B389" s="12"/>
      <c r="C389" s="12"/>
      <c r="D389" s="12"/>
      <c r="E389" s="12"/>
      <c r="F389" s="13" t="str">
        <f>IF(AND(ISNUMBER(G388),ISNUMBER(G389)),G388,"")</f>
        <v/>
      </c>
      <c r="G389" s="14"/>
      <c r="H389" s="15" t="str">
        <f>IF(AND(ISNUMBER(F389),ISNUMBER(G389)),G389-F389,"")</f>
        <v/>
      </c>
      <c r="I389" s="16"/>
      <c r="J389" s="16"/>
      <c r="K389" s="12"/>
      <c r="L389" s="12"/>
      <c r="M389" s="12"/>
    </row>
    <row r="390" spans="1:13" x14ac:dyDescent="0.25">
      <c r="A390" s="17"/>
      <c r="B390" s="18"/>
      <c r="C390" s="18"/>
      <c r="D390" s="18"/>
      <c r="E390" s="18"/>
      <c r="F390" s="13" t="str">
        <f>IF(AND(ISNUMBER(G389),ISNUMBER(G390)),G389,"")</f>
        <v/>
      </c>
      <c r="G390" s="19"/>
      <c r="H390" s="15" t="str">
        <f>IF(AND(ISNUMBER(F390),ISNUMBER(G390)),G390-F390,"")</f>
        <v/>
      </c>
      <c r="I390" s="20"/>
      <c r="J390" s="20"/>
      <c r="K390" s="18"/>
      <c r="L390" s="18"/>
      <c r="M390" s="18"/>
    </row>
    <row r="391" spans="1:13" x14ac:dyDescent="0.25">
      <c r="A391" s="11"/>
      <c r="B391" s="12"/>
      <c r="C391" s="12"/>
      <c r="D391" s="12"/>
      <c r="E391" s="12"/>
      <c r="F391" s="13" t="str">
        <f>IF(AND(ISNUMBER(G390),ISNUMBER(G391)),G390,"")</f>
        <v/>
      </c>
      <c r="G391" s="14"/>
      <c r="H391" s="15" t="str">
        <f>IF(AND(ISNUMBER(F391),ISNUMBER(G391)),G391-F391,"")</f>
        <v/>
      </c>
      <c r="I391" s="16"/>
      <c r="J391" s="16"/>
      <c r="K391" s="12"/>
      <c r="L391" s="12"/>
      <c r="M391" s="12"/>
    </row>
    <row r="392" spans="1:13" x14ac:dyDescent="0.25">
      <c r="A392" s="17"/>
      <c r="B392" s="18"/>
      <c r="C392" s="18"/>
      <c r="D392" s="18"/>
      <c r="E392" s="18"/>
      <c r="F392" s="13" t="str">
        <f>IF(AND(ISNUMBER(G391),ISNUMBER(G392)),G391,"")</f>
        <v/>
      </c>
      <c r="G392" s="19"/>
      <c r="H392" s="15" t="str">
        <f>IF(AND(ISNUMBER(F392),ISNUMBER(G392)),G392-F392,"")</f>
        <v/>
      </c>
      <c r="I392" s="20"/>
      <c r="J392" s="20"/>
      <c r="K392" s="18"/>
      <c r="L392" s="18"/>
      <c r="M392" s="18"/>
    </row>
    <row r="393" spans="1:13" x14ac:dyDescent="0.25">
      <c r="A393" s="11"/>
      <c r="B393" s="12"/>
      <c r="C393" s="12"/>
      <c r="D393" s="12"/>
      <c r="E393" s="12"/>
      <c r="F393" s="13" t="str">
        <f>IF(AND(ISNUMBER(G392),ISNUMBER(G393)),G392,"")</f>
        <v/>
      </c>
      <c r="G393" s="14"/>
      <c r="H393" s="15" t="str">
        <f>IF(AND(ISNUMBER(F393),ISNUMBER(G393)),G393-F393,"")</f>
        <v/>
      </c>
      <c r="I393" s="16"/>
      <c r="J393" s="16"/>
      <c r="K393" s="12"/>
      <c r="L393" s="12"/>
      <c r="M393" s="12"/>
    </row>
    <row r="394" spans="1:13" x14ac:dyDescent="0.25">
      <c r="A394" s="17"/>
      <c r="B394" s="18"/>
      <c r="C394" s="18"/>
      <c r="D394" s="18"/>
      <c r="E394" s="18"/>
      <c r="F394" s="13" t="str">
        <f>IF(AND(ISNUMBER(G393),ISNUMBER(G394)),G393,"")</f>
        <v/>
      </c>
      <c r="G394" s="19"/>
      <c r="H394" s="15" t="str">
        <f>IF(AND(ISNUMBER(F394),ISNUMBER(G394)),G394-F394,"")</f>
        <v/>
      </c>
      <c r="I394" s="20"/>
      <c r="J394" s="20"/>
      <c r="K394" s="18"/>
      <c r="L394" s="18"/>
      <c r="M394" s="18"/>
    </row>
    <row r="395" spans="1:13" x14ac:dyDescent="0.25">
      <c r="A395" s="11"/>
      <c r="B395" s="12"/>
      <c r="C395" s="12"/>
      <c r="D395" s="12"/>
      <c r="E395" s="12"/>
      <c r="F395" s="13" t="str">
        <f>IF(AND(ISNUMBER(G394),ISNUMBER(G395)),G394,"")</f>
        <v/>
      </c>
      <c r="G395" s="14"/>
      <c r="H395" s="15" t="str">
        <f>IF(AND(ISNUMBER(F395),ISNUMBER(G395)),G395-F395,"")</f>
        <v/>
      </c>
      <c r="I395" s="16"/>
      <c r="J395" s="16"/>
      <c r="K395" s="12"/>
      <c r="L395" s="12"/>
      <c r="M395" s="12"/>
    </row>
    <row r="396" spans="1:13" x14ac:dyDescent="0.25">
      <c r="A396" s="17"/>
      <c r="B396" s="18"/>
      <c r="C396" s="18"/>
      <c r="D396" s="18"/>
      <c r="E396" s="18"/>
      <c r="F396" s="13" t="str">
        <f>IF(AND(ISNUMBER(G395),ISNUMBER(G396)),G395,"")</f>
        <v/>
      </c>
      <c r="G396" s="19"/>
      <c r="H396" s="15" t="str">
        <f>IF(AND(ISNUMBER(F396),ISNUMBER(G396)),G396-F396,"")</f>
        <v/>
      </c>
      <c r="I396" s="20"/>
      <c r="J396" s="20"/>
      <c r="K396" s="18"/>
      <c r="L396" s="18"/>
      <c r="M396" s="18"/>
    </row>
    <row r="397" spans="1:13" x14ac:dyDescent="0.25">
      <c r="A397" s="11"/>
      <c r="B397" s="12"/>
      <c r="C397" s="12"/>
      <c r="D397" s="12"/>
      <c r="E397" s="12"/>
      <c r="F397" s="13" t="str">
        <f>IF(AND(ISNUMBER(G396),ISNUMBER(G397)),G396,"")</f>
        <v/>
      </c>
      <c r="G397" s="14"/>
      <c r="H397" s="15" t="str">
        <f>IF(AND(ISNUMBER(F397),ISNUMBER(G397)),G397-F397,"")</f>
        <v/>
      </c>
      <c r="I397" s="16"/>
      <c r="J397" s="16"/>
      <c r="K397" s="12"/>
      <c r="L397" s="12"/>
      <c r="M397" s="12"/>
    </row>
    <row r="398" spans="1:13" x14ac:dyDescent="0.25">
      <c r="A398" s="17"/>
      <c r="B398" s="18"/>
      <c r="C398" s="18"/>
      <c r="D398" s="18"/>
      <c r="E398" s="18"/>
      <c r="F398" s="13" t="str">
        <f>IF(AND(ISNUMBER(G397),ISNUMBER(G398)),G397,"")</f>
        <v/>
      </c>
      <c r="G398" s="19"/>
      <c r="H398" s="15" t="str">
        <f>IF(AND(ISNUMBER(F398),ISNUMBER(G398)),G398-F398,"")</f>
        <v/>
      </c>
      <c r="I398" s="20"/>
      <c r="J398" s="20"/>
      <c r="K398" s="18"/>
      <c r="L398" s="18"/>
      <c r="M398" s="18"/>
    </row>
    <row r="399" spans="1:13" x14ac:dyDescent="0.25">
      <c r="A399" s="11"/>
      <c r="B399" s="12"/>
      <c r="C399" s="12"/>
      <c r="D399" s="12"/>
      <c r="E399" s="12"/>
      <c r="F399" s="13" t="str">
        <f>IF(AND(ISNUMBER(G398),ISNUMBER(G399)),G398,"")</f>
        <v/>
      </c>
      <c r="G399" s="14"/>
      <c r="H399" s="15" t="str">
        <f>IF(AND(ISNUMBER(F399),ISNUMBER(G399)),G399-F399,"")</f>
        <v/>
      </c>
      <c r="I399" s="16"/>
      <c r="J399" s="16"/>
      <c r="K399" s="12"/>
      <c r="L399" s="12"/>
      <c r="M399" s="12"/>
    </row>
    <row r="400" spans="1:13" x14ac:dyDescent="0.25">
      <c r="A400" s="17"/>
      <c r="B400" s="18"/>
      <c r="C400" s="18"/>
      <c r="D400" s="18"/>
      <c r="E400" s="18"/>
      <c r="F400" s="13" t="str">
        <f>IF(AND(ISNUMBER(G399),ISNUMBER(G400)),G399,"")</f>
        <v/>
      </c>
      <c r="G400" s="19"/>
      <c r="H400" s="15" t="str">
        <f>IF(AND(ISNUMBER(F400),ISNUMBER(G400)),G400-F400,"")</f>
        <v/>
      </c>
      <c r="I400" s="20"/>
      <c r="J400" s="20"/>
      <c r="K400" s="18"/>
      <c r="L400" s="18"/>
      <c r="M400" s="18"/>
    </row>
    <row r="401" spans="1:13" x14ac:dyDescent="0.25">
      <c r="A401" s="11"/>
      <c r="B401" s="12"/>
      <c r="C401" s="12"/>
      <c r="D401" s="12"/>
      <c r="E401" s="12"/>
      <c r="F401" s="13" t="str">
        <f>IF(AND(ISNUMBER(G400),ISNUMBER(G401)),G400,"")</f>
        <v/>
      </c>
      <c r="G401" s="14"/>
      <c r="H401" s="15" t="str">
        <f>IF(AND(ISNUMBER(F401),ISNUMBER(G401)),G401-F401,"")</f>
        <v/>
      </c>
      <c r="I401" s="16"/>
      <c r="J401" s="16"/>
      <c r="K401" s="12"/>
      <c r="L401" s="12"/>
      <c r="M401" s="12"/>
    </row>
    <row r="402" spans="1:13" x14ac:dyDescent="0.25">
      <c r="A402" s="17"/>
      <c r="B402" s="18"/>
      <c r="C402" s="18"/>
      <c r="D402" s="18"/>
      <c r="E402" s="18"/>
      <c r="F402" s="13" t="str">
        <f>IF(AND(ISNUMBER(G401),ISNUMBER(G402)),G401,"")</f>
        <v/>
      </c>
      <c r="G402" s="19"/>
      <c r="H402" s="15" t="str">
        <f>IF(AND(ISNUMBER(F402),ISNUMBER(G402)),G402-F402,"")</f>
        <v/>
      </c>
      <c r="I402" s="20"/>
      <c r="J402" s="20"/>
      <c r="K402" s="18"/>
      <c r="L402" s="18"/>
      <c r="M402" s="18"/>
    </row>
    <row r="403" spans="1:13" x14ac:dyDescent="0.25">
      <c r="A403" s="11"/>
      <c r="B403" s="12"/>
      <c r="C403" s="12"/>
      <c r="D403" s="12"/>
      <c r="E403" s="12"/>
      <c r="F403" s="13" t="str">
        <f>IF(AND(ISNUMBER(G402),ISNUMBER(G403)),G402,"")</f>
        <v/>
      </c>
      <c r="G403" s="14"/>
      <c r="H403" s="15" t="str">
        <f>IF(AND(ISNUMBER(F403),ISNUMBER(G403)),G403-F403,"")</f>
        <v/>
      </c>
      <c r="I403" s="16"/>
      <c r="J403" s="16"/>
      <c r="K403" s="12"/>
      <c r="L403" s="12"/>
      <c r="M403" s="12"/>
    </row>
    <row r="404" spans="1:13" x14ac:dyDescent="0.25">
      <c r="A404" s="17"/>
      <c r="B404" s="18"/>
      <c r="C404" s="18"/>
      <c r="D404" s="18"/>
      <c r="E404" s="18"/>
      <c r="F404" s="13" t="str">
        <f>IF(AND(ISNUMBER(G403),ISNUMBER(G404)),G403,"")</f>
        <v/>
      </c>
      <c r="G404" s="19"/>
      <c r="H404" s="15" t="str">
        <f>IF(AND(ISNUMBER(F404),ISNUMBER(G404)),G404-F404,"")</f>
        <v/>
      </c>
      <c r="I404" s="20"/>
      <c r="J404" s="20"/>
      <c r="K404" s="18"/>
      <c r="L404" s="18"/>
      <c r="M404" s="18"/>
    </row>
    <row r="405" spans="1:13" x14ac:dyDescent="0.25">
      <c r="A405" s="11"/>
      <c r="B405" s="12"/>
      <c r="C405" s="12"/>
      <c r="D405" s="12"/>
      <c r="E405" s="12"/>
      <c r="F405" s="13" t="str">
        <f>IF(AND(ISNUMBER(G404),ISNUMBER(G405)),G404,"")</f>
        <v/>
      </c>
      <c r="G405" s="14"/>
      <c r="H405" s="15" t="str">
        <f>IF(AND(ISNUMBER(F405),ISNUMBER(G405)),G405-F405,"")</f>
        <v/>
      </c>
      <c r="I405" s="16"/>
      <c r="J405" s="16"/>
      <c r="K405" s="12"/>
      <c r="L405" s="12"/>
      <c r="M405" s="12"/>
    </row>
    <row r="406" spans="1:13" x14ac:dyDescent="0.25">
      <c r="A406" s="17"/>
      <c r="B406" s="18"/>
      <c r="C406" s="18"/>
      <c r="D406" s="18"/>
      <c r="E406" s="18"/>
      <c r="F406" s="13" t="str">
        <f>IF(AND(ISNUMBER(G405),ISNUMBER(G406)),G405,"")</f>
        <v/>
      </c>
      <c r="G406" s="19"/>
      <c r="H406" s="15" t="str">
        <f>IF(AND(ISNUMBER(F406),ISNUMBER(G406)),G406-F406,"")</f>
        <v/>
      </c>
      <c r="I406" s="20"/>
      <c r="J406" s="20"/>
      <c r="K406" s="18"/>
      <c r="L406" s="18"/>
      <c r="M406" s="18"/>
    </row>
    <row r="407" spans="1:13" x14ac:dyDescent="0.25">
      <c r="A407" s="11"/>
      <c r="B407" s="12"/>
      <c r="C407" s="12"/>
      <c r="D407" s="12"/>
      <c r="E407" s="12"/>
      <c r="F407" s="13" t="str">
        <f>IF(AND(ISNUMBER(G406),ISNUMBER(G407)),G406,"")</f>
        <v/>
      </c>
      <c r="G407" s="14"/>
      <c r="H407" s="15" t="str">
        <f>IF(AND(ISNUMBER(F407),ISNUMBER(G407)),G407-F407,"")</f>
        <v/>
      </c>
      <c r="I407" s="16"/>
      <c r="J407" s="16"/>
      <c r="K407" s="12"/>
      <c r="L407" s="12"/>
      <c r="M407" s="12"/>
    </row>
    <row r="408" spans="1:13" x14ac:dyDescent="0.25">
      <c r="A408" s="17"/>
      <c r="B408" s="18"/>
      <c r="C408" s="18"/>
      <c r="D408" s="18"/>
      <c r="E408" s="18"/>
      <c r="F408" s="13" t="str">
        <f>IF(AND(ISNUMBER(G407),ISNUMBER(G408)),G407,"")</f>
        <v/>
      </c>
      <c r="G408" s="19"/>
      <c r="H408" s="15" t="str">
        <f>IF(AND(ISNUMBER(F408),ISNUMBER(G408)),G408-F408,"")</f>
        <v/>
      </c>
      <c r="I408" s="20"/>
      <c r="J408" s="20"/>
      <c r="K408" s="18"/>
      <c r="L408" s="18"/>
      <c r="M408" s="18"/>
    </row>
    <row r="409" spans="1:13" x14ac:dyDescent="0.25">
      <c r="A409" s="11"/>
      <c r="B409" s="12"/>
      <c r="C409" s="12"/>
      <c r="D409" s="12"/>
      <c r="E409" s="12"/>
      <c r="F409" s="13" t="str">
        <f>IF(AND(ISNUMBER(G408),ISNUMBER(G409)),G408,"")</f>
        <v/>
      </c>
      <c r="G409" s="14"/>
      <c r="H409" s="15" t="str">
        <f>IF(AND(ISNUMBER(F409),ISNUMBER(G409)),G409-F409,"")</f>
        <v/>
      </c>
      <c r="I409" s="16"/>
      <c r="J409" s="16"/>
      <c r="K409" s="12"/>
      <c r="L409" s="12"/>
      <c r="M409" s="12"/>
    </row>
    <row r="410" spans="1:13" x14ac:dyDescent="0.25">
      <c r="A410" s="17"/>
      <c r="B410" s="18"/>
      <c r="C410" s="18"/>
      <c r="D410" s="18"/>
      <c r="E410" s="18"/>
      <c r="F410" s="13" t="str">
        <f>IF(AND(ISNUMBER(G409),ISNUMBER(G410)),G409,"")</f>
        <v/>
      </c>
      <c r="G410" s="19"/>
      <c r="H410" s="15" t="str">
        <f>IF(AND(ISNUMBER(F410),ISNUMBER(G410)),G410-F410,"")</f>
        <v/>
      </c>
      <c r="I410" s="20"/>
      <c r="J410" s="20"/>
      <c r="K410" s="18"/>
      <c r="L410" s="18"/>
      <c r="M410" s="18"/>
    </row>
    <row r="411" spans="1:13" x14ac:dyDescent="0.25">
      <c r="A411" s="11"/>
      <c r="B411" s="12"/>
      <c r="C411" s="12"/>
      <c r="D411" s="12"/>
      <c r="E411" s="12"/>
      <c r="F411" s="13" t="str">
        <f>IF(AND(ISNUMBER(G410),ISNUMBER(G411)),G410,"")</f>
        <v/>
      </c>
      <c r="G411" s="14"/>
      <c r="H411" s="15" t="str">
        <f>IF(AND(ISNUMBER(F411),ISNUMBER(G411)),G411-F411,"")</f>
        <v/>
      </c>
      <c r="I411" s="16"/>
      <c r="J411" s="16"/>
      <c r="K411" s="12"/>
      <c r="L411" s="12"/>
      <c r="M411" s="12"/>
    </row>
    <row r="412" spans="1:13" x14ac:dyDescent="0.25">
      <c r="A412" s="17"/>
      <c r="B412" s="18"/>
      <c r="C412" s="18"/>
      <c r="D412" s="18"/>
      <c r="E412" s="18"/>
      <c r="F412" s="13" t="str">
        <f>IF(AND(ISNUMBER(G411),ISNUMBER(G412)),G411,"")</f>
        <v/>
      </c>
      <c r="G412" s="19"/>
      <c r="H412" s="15" t="str">
        <f>IF(AND(ISNUMBER(F412),ISNUMBER(G412)),G412-F412,"")</f>
        <v/>
      </c>
      <c r="I412" s="20"/>
      <c r="J412" s="20"/>
      <c r="K412" s="18"/>
      <c r="L412" s="18"/>
      <c r="M412" s="18"/>
    </row>
    <row r="413" spans="1:13" x14ac:dyDescent="0.25">
      <c r="A413" s="11"/>
      <c r="B413" s="12"/>
      <c r="C413" s="12"/>
      <c r="D413" s="12"/>
      <c r="E413" s="12"/>
      <c r="F413" s="13" t="str">
        <f>IF(AND(ISNUMBER(G412),ISNUMBER(G413)),G412,"")</f>
        <v/>
      </c>
      <c r="G413" s="14"/>
      <c r="H413" s="15" t="str">
        <f>IF(AND(ISNUMBER(F413),ISNUMBER(G413)),G413-F413,"")</f>
        <v/>
      </c>
      <c r="I413" s="16"/>
      <c r="J413" s="16"/>
      <c r="K413" s="12"/>
      <c r="L413" s="12"/>
      <c r="M413" s="12"/>
    </row>
    <row r="414" spans="1:13" x14ac:dyDescent="0.25">
      <c r="A414" s="17"/>
      <c r="B414" s="18"/>
      <c r="C414" s="18"/>
      <c r="D414" s="18"/>
      <c r="E414" s="18"/>
      <c r="F414" s="13" t="str">
        <f>IF(AND(ISNUMBER(G413),ISNUMBER(G414)),G413,"")</f>
        <v/>
      </c>
      <c r="G414" s="19"/>
      <c r="H414" s="15" t="str">
        <f>IF(AND(ISNUMBER(F414),ISNUMBER(G414)),G414-F414,"")</f>
        <v/>
      </c>
      <c r="I414" s="20"/>
      <c r="J414" s="20"/>
      <c r="K414" s="18"/>
      <c r="L414" s="18"/>
      <c r="M414" s="18"/>
    </row>
    <row r="415" spans="1:13" x14ac:dyDescent="0.25">
      <c r="A415" s="11"/>
      <c r="B415" s="12"/>
      <c r="C415" s="12"/>
      <c r="D415" s="12"/>
      <c r="E415" s="12"/>
      <c r="F415" s="13" t="str">
        <f>IF(AND(ISNUMBER(G414),ISNUMBER(G415)),G414,"")</f>
        <v/>
      </c>
      <c r="G415" s="14"/>
      <c r="H415" s="15" t="str">
        <f>IF(AND(ISNUMBER(F415),ISNUMBER(G415)),G415-F415,"")</f>
        <v/>
      </c>
      <c r="I415" s="16"/>
      <c r="J415" s="16"/>
      <c r="K415" s="12"/>
      <c r="L415" s="12"/>
      <c r="M415" s="12"/>
    </row>
    <row r="416" spans="1:13" x14ac:dyDescent="0.25">
      <c r="A416" s="17"/>
      <c r="B416" s="18"/>
      <c r="C416" s="18"/>
      <c r="D416" s="18"/>
      <c r="E416" s="18"/>
      <c r="F416" s="13" t="str">
        <f>IF(AND(ISNUMBER(G415),ISNUMBER(G416)),G415,"")</f>
        <v/>
      </c>
      <c r="G416" s="19"/>
      <c r="H416" s="15" t="str">
        <f>IF(AND(ISNUMBER(F416),ISNUMBER(G416)),G416-F416,"")</f>
        <v/>
      </c>
      <c r="I416" s="20"/>
      <c r="J416" s="20"/>
      <c r="K416" s="18"/>
      <c r="L416" s="18"/>
      <c r="M416" s="18"/>
    </row>
    <row r="417" spans="1:13" x14ac:dyDescent="0.25">
      <c r="A417" s="11"/>
      <c r="B417" s="12"/>
      <c r="C417" s="12"/>
      <c r="D417" s="12"/>
      <c r="E417" s="12"/>
      <c r="F417" s="13" t="str">
        <f>IF(AND(ISNUMBER(G416),ISNUMBER(G417)),G416,"")</f>
        <v/>
      </c>
      <c r="G417" s="14"/>
      <c r="H417" s="15" t="str">
        <f>IF(AND(ISNUMBER(F417),ISNUMBER(G417)),G417-F417,"")</f>
        <v/>
      </c>
      <c r="I417" s="16"/>
      <c r="J417" s="16"/>
      <c r="K417" s="12"/>
      <c r="L417" s="12"/>
      <c r="M417" s="12"/>
    </row>
    <row r="418" spans="1:13" x14ac:dyDescent="0.25">
      <c r="A418" s="17"/>
      <c r="B418" s="18"/>
      <c r="C418" s="18"/>
      <c r="D418" s="18"/>
      <c r="E418" s="18"/>
      <c r="F418" s="13" t="str">
        <f>IF(AND(ISNUMBER(G417),ISNUMBER(G418)),G417,"")</f>
        <v/>
      </c>
      <c r="G418" s="19"/>
      <c r="H418" s="15" t="str">
        <f>IF(AND(ISNUMBER(F418),ISNUMBER(G418)),G418-F418,"")</f>
        <v/>
      </c>
      <c r="I418" s="20"/>
      <c r="J418" s="20"/>
      <c r="K418" s="18"/>
      <c r="L418" s="18"/>
      <c r="M418" s="18"/>
    </row>
    <row r="419" spans="1:13" x14ac:dyDescent="0.25">
      <c r="A419" s="11"/>
      <c r="B419" s="12"/>
      <c r="C419" s="12"/>
      <c r="D419" s="12"/>
      <c r="E419" s="12"/>
      <c r="F419" s="13" t="str">
        <f>IF(AND(ISNUMBER(G418),ISNUMBER(G419)),G418,"")</f>
        <v/>
      </c>
      <c r="G419" s="14"/>
      <c r="H419" s="15" t="str">
        <f>IF(AND(ISNUMBER(F419),ISNUMBER(G419)),G419-F419,"")</f>
        <v/>
      </c>
      <c r="I419" s="16"/>
      <c r="J419" s="16"/>
      <c r="K419" s="12"/>
      <c r="L419" s="12"/>
      <c r="M419" s="12"/>
    </row>
    <row r="420" spans="1:13" x14ac:dyDescent="0.25">
      <c r="A420" s="17"/>
      <c r="B420" s="18"/>
      <c r="C420" s="18"/>
      <c r="D420" s="18"/>
      <c r="E420" s="18"/>
      <c r="F420" s="13" t="str">
        <f>IF(AND(ISNUMBER(G419),ISNUMBER(G420)),G419,"")</f>
        <v/>
      </c>
      <c r="G420" s="19"/>
      <c r="H420" s="15" t="str">
        <f>IF(AND(ISNUMBER(F420),ISNUMBER(G420)),G420-F420,"")</f>
        <v/>
      </c>
      <c r="I420" s="20"/>
      <c r="J420" s="20"/>
      <c r="K420" s="18"/>
      <c r="L420" s="18"/>
      <c r="M420" s="18"/>
    </row>
    <row r="421" spans="1:13" x14ac:dyDescent="0.25">
      <c r="A421" s="11"/>
      <c r="B421" s="12"/>
      <c r="C421" s="12"/>
      <c r="D421" s="12"/>
      <c r="E421" s="12"/>
      <c r="F421" s="13" t="str">
        <f>IF(AND(ISNUMBER(G420),ISNUMBER(G421)),G420,"")</f>
        <v/>
      </c>
      <c r="G421" s="14"/>
      <c r="H421" s="15" t="str">
        <f>IF(AND(ISNUMBER(F421),ISNUMBER(G421)),G421-F421,"")</f>
        <v/>
      </c>
      <c r="I421" s="16"/>
      <c r="J421" s="16"/>
      <c r="K421" s="12"/>
      <c r="L421" s="12"/>
      <c r="M421" s="12"/>
    </row>
    <row r="422" spans="1:13" x14ac:dyDescent="0.25">
      <c r="A422" s="17"/>
      <c r="B422" s="18"/>
      <c r="C422" s="18"/>
      <c r="D422" s="18"/>
      <c r="E422" s="18"/>
      <c r="F422" s="13" t="str">
        <f>IF(AND(ISNUMBER(G421),ISNUMBER(G422)),G421,"")</f>
        <v/>
      </c>
      <c r="G422" s="19"/>
      <c r="H422" s="15" t="str">
        <f>IF(AND(ISNUMBER(F422),ISNUMBER(G422)),G422-F422,"")</f>
        <v/>
      </c>
      <c r="I422" s="20"/>
      <c r="J422" s="20"/>
      <c r="K422" s="18"/>
      <c r="L422" s="18"/>
      <c r="M422" s="18"/>
    </row>
    <row r="423" spans="1:13" x14ac:dyDescent="0.25">
      <c r="A423" s="11"/>
      <c r="B423" s="12"/>
      <c r="C423" s="12"/>
      <c r="D423" s="12"/>
      <c r="E423" s="12"/>
      <c r="F423" s="13" t="str">
        <f>IF(AND(ISNUMBER(G422),ISNUMBER(G423)),G422,"")</f>
        <v/>
      </c>
      <c r="G423" s="14"/>
      <c r="H423" s="15" t="str">
        <f>IF(AND(ISNUMBER(F423),ISNUMBER(G423)),G423-F423,"")</f>
        <v/>
      </c>
      <c r="I423" s="16"/>
      <c r="J423" s="16"/>
      <c r="K423" s="12"/>
      <c r="L423" s="12"/>
      <c r="M423" s="12"/>
    </row>
    <row r="424" spans="1:13" x14ac:dyDescent="0.25">
      <c r="A424" s="17"/>
      <c r="B424" s="18"/>
      <c r="C424" s="18"/>
      <c r="D424" s="18"/>
      <c r="E424" s="18"/>
      <c r="F424" s="13" t="str">
        <f>IF(AND(ISNUMBER(G423),ISNUMBER(G424)),G423,"")</f>
        <v/>
      </c>
      <c r="G424" s="19"/>
      <c r="H424" s="15" t="str">
        <f>IF(AND(ISNUMBER(F424),ISNUMBER(G424)),G424-F424,"")</f>
        <v/>
      </c>
      <c r="I424" s="20"/>
      <c r="J424" s="20"/>
      <c r="K424" s="18"/>
      <c r="L424" s="18"/>
      <c r="M424" s="18"/>
    </row>
    <row r="425" spans="1:13" x14ac:dyDescent="0.25">
      <c r="A425" s="11"/>
      <c r="B425" s="12"/>
      <c r="C425" s="12"/>
      <c r="D425" s="12"/>
      <c r="E425" s="12"/>
      <c r="F425" s="13" t="str">
        <f>IF(AND(ISNUMBER(G424),ISNUMBER(G425)),G424,"")</f>
        <v/>
      </c>
      <c r="G425" s="14"/>
      <c r="H425" s="15" t="str">
        <f>IF(AND(ISNUMBER(F425),ISNUMBER(G425)),G425-F425,"")</f>
        <v/>
      </c>
      <c r="I425" s="16"/>
      <c r="J425" s="16"/>
      <c r="K425" s="12"/>
      <c r="L425" s="12"/>
      <c r="M425" s="12"/>
    </row>
    <row r="426" spans="1:13" x14ac:dyDescent="0.25">
      <c r="A426" s="17"/>
      <c r="B426" s="18"/>
      <c r="C426" s="18"/>
      <c r="D426" s="18"/>
      <c r="E426" s="18"/>
      <c r="F426" s="13" t="str">
        <f>IF(AND(ISNUMBER(G425),ISNUMBER(G426)),G425,"")</f>
        <v/>
      </c>
      <c r="G426" s="19"/>
      <c r="H426" s="15" t="str">
        <f>IF(AND(ISNUMBER(F426),ISNUMBER(G426)),G426-F426,"")</f>
        <v/>
      </c>
      <c r="I426" s="20"/>
      <c r="J426" s="20"/>
      <c r="K426" s="18"/>
      <c r="L426" s="18"/>
      <c r="M426" s="18"/>
    </row>
    <row r="427" spans="1:13" x14ac:dyDescent="0.25">
      <c r="A427" s="11"/>
      <c r="B427" s="12"/>
      <c r="C427" s="12"/>
      <c r="D427" s="12"/>
      <c r="E427" s="12"/>
      <c r="F427" s="13" t="str">
        <f>IF(AND(ISNUMBER(G426),ISNUMBER(G427)),G426,"")</f>
        <v/>
      </c>
      <c r="G427" s="14"/>
      <c r="H427" s="15" t="str">
        <f>IF(AND(ISNUMBER(F427),ISNUMBER(G427)),G427-F427,"")</f>
        <v/>
      </c>
      <c r="I427" s="16"/>
      <c r="J427" s="16"/>
      <c r="K427" s="12"/>
      <c r="L427" s="12"/>
      <c r="M427" s="12"/>
    </row>
    <row r="428" spans="1:13" x14ac:dyDescent="0.25">
      <c r="A428" s="17"/>
      <c r="B428" s="18"/>
      <c r="C428" s="18"/>
      <c r="D428" s="18"/>
      <c r="E428" s="18"/>
      <c r="F428" s="13" t="str">
        <f>IF(AND(ISNUMBER(G427),ISNUMBER(G428)),G427,"")</f>
        <v/>
      </c>
      <c r="G428" s="19"/>
      <c r="H428" s="15" t="str">
        <f>IF(AND(ISNUMBER(F428),ISNUMBER(G428)),G428-F428,"")</f>
        <v/>
      </c>
      <c r="I428" s="20"/>
      <c r="J428" s="20"/>
      <c r="K428" s="18"/>
      <c r="L428" s="18"/>
      <c r="M428" s="18"/>
    </row>
    <row r="429" spans="1:13" x14ac:dyDescent="0.25">
      <c r="A429" s="11"/>
      <c r="B429" s="12"/>
      <c r="C429" s="12"/>
      <c r="D429" s="12"/>
      <c r="E429" s="12"/>
      <c r="F429" s="13" t="str">
        <f>IF(AND(ISNUMBER(G428),ISNUMBER(G429)),G428,"")</f>
        <v/>
      </c>
      <c r="G429" s="14"/>
      <c r="H429" s="15" t="str">
        <f>IF(AND(ISNUMBER(F429),ISNUMBER(G429)),G429-F429,"")</f>
        <v/>
      </c>
      <c r="I429" s="16"/>
      <c r="J429" s="16"/>
      <c r="K429" s="12"/>
      <c r="L429" s="12"/>
      <c r="M429" s="12"/>
    </row>
    <row r="430" spans="1:13" x14ac:dyDescent="0.25">
      <c r="A430" s="17"/>
      <c r="B430" s="18"/>
      <c r="C430" s="18"/>
      <c r="D430" s="18"/>
      <c r="E430" s="18"/>
      <c r="F430" s="13" t="str">
        <f>IF(AND(ISNUMBER(G429),ISNUMBER(G430)),G429,"")</f>
        <v/>
      </c>
      <c r="G430" s="19"/>
      <c r="H430" s="15" t="str">
        <f>IF(AND(ISNUMBER(F430),ISNUMBER(G430)),G430-F430,"")</f>
        <v/>
      </c>
      <c r="I430" s="20"/>
      <c r="J430" s="20"/>
      <c r="K430" s="18"/>
      <c r="L430" s="18"/>
      <c r="M430" s="18"/>
    </row>
    <row r="431" spans="1:13" x14ac:dyDescent="0.25">
      <c r="A431" s="11"/>
      <c r="B431" s="12"/>
      <c r="C431" s="12"/>
      <c r="D431" s="12"/>
      <c r="E431" s="12"/>
      <c r="F431" s="13" t="str">
        <f>IF(AND(ISNUMBER(G430),ISNUMBER(G431)),G430,"")</f>
        <v/>
      </c>
      <c r="G431" s="14"/>
      <c r="H431" s="15" t="str">
        <f>IF(AND(ISNUMBER(F431),ISNUMBER(G431)),G431-F431,"")</f>
        <v/>
      </c>
      <c r="I431" s="16"/>
      <c r="J431" s="16"/>
      <c r="K431" s="12"/>
      <c r="L431" s="12"/>
      <c r="M431" s="12"/>
    </row>
    <row r="432" spans="1:13" x14ac:dyDescent="0.25">
      <c r="A432" s="17"/>
      <c r="B432" s="18"/>
      <c r="C432" s="18"/>
      <c r="D432" s="18"/>
      <c r="E432" s="18"/>
      <c r="F432" s="13" t="str">
        <f>IF(AND(ISNUMBER(G431),ISNUMBER(G432)),G431,"")</f>
        <v/>
      </c>
      <c r="G432" s="19"/>
      <c r="H432" s="15" t="str">
        <f>IF(AND(ISNUMBER(F432),ISNUMBER(G432)),G432-F432,"")</f>
        <v/>
      </c>
      <c r="I432" s="20"/>
      <c r="J432" s="20"/>
      <c r="K432" s="18"/>
      <c r="L432" s="18"/>
      <c r="M432" s="18"/>
    </row>
    <row r="433" spans="1:13" x14ac:dyDescent="0.25">
      <c r="A433" s="11"/>
      <c r="B433" s="12"/>
      <c r="C433" s="12"/>
      <c r="D433" s="12"/>
      <c r="E433" s="12"/>
      <c r="F433" s="13" t="str">
        <f>IF(AND(ISNUMBER(G432),ISNUMBER(G433)),G432,"")</f>
        <v/>
      </c>
      <c r="G433" s="14"/>
      <c r="H433" s="15" t="str">
        <f>IF(AND(ISNUMBER(F433),ISNUMBER(G433)),G433-F433,"")</f>
        <v/>
      </c>
      <c r="I433" s="16"/>
      <c r="J433" s="16"/>
      <c r="K433" s="12"/>
      <c r="L433" s="12"/>
      <c r="M433" s="12"/>
    </row>
    <row r="434" spans="1:13" x14ac:dyDescent="0.25">
      <c r="A434" s="17"/>
      <c r="B434" s="18"/>
      <c r="C434" s="18"/>
      <c r="D434" s="18"/>
      <c r="E434" s="18"/>
      <c r="F434" s="13" t="str">
        <f>IF(AND(ISNUMBER(G433),ISNUMBER(G434)),G433,"")</f>
        <v/>
      </c>
      <c r="G434" s="19"/>
      <c r="H434" s="15" t="str">
        <f>IF(AND(ISNUMBER(F434),ISNUMBER(G434)),G434-F434,"")</f>
        <v/>
      </c>
      <c r="I434" s="20"/>
      <c r="J434" s="20"/>
      <c r="K434" s="18"/>
      <c r="L434" s="18"/>
      <c r="M434" s="18"/>
    </row>
    <row r="435" spans="1:13" x14ac:dyDescent="0.25">
      <c r="A435" s="11"/>
      <c r="B435" s="12"/>
      <c r="C435" s="12"/>
      <c r="D435" s="12"/>
      <c r="E435" s="12"/>
      <c r="F435" s="13" t="str">
        <f>IF(AND(ISNUMBER(G434),ISNUMBER(G435)),G434,"")</f>
        <v/>
      </c>
      <c r="G435" s="14"/>
      <c r="H435" s="15" t="str">
        <f>IF(AND(ISNUMBER(F435),ISNUMBER(G435)),G435-F435,"")</f>
        <v/>
      </c>
      <c r="I435" s="16"/>
      <c r="J435" s="16"/>
      <c r="K435" s="12"/>
      <c r="L435" s="12"/>
      <c r="M435" s="12"/>
    </row>
    <row r="436" spans="1:13" x14ac:dyDescent="0.25">
      <c r="A436" s="17"/>
      <c r="B436" s="18"/>
      <c r="C436" s="18"/>
      <c r="D436" s="18"/>
      <c r="E436" s="18"/>
      <c r="F436" s="13" t="str">
        <f>IF(AND(ISNUMBER(G435),ISNUMBER(G436)),G435,"")</f>
        <v/>
      </c>
      <c r="G436" s="19"/>
      <c r="H436" s="15" t="str">
        <f>IF(AND(ISNUMBER(F436),ISNUMBER(G436)),G436-F436,"")</f>
        <v/>
      </c>
      <c r="I436" s="20"/>
      <c r="J436" s="20"/>
      <c r="K436" s="18"/>
      <c r="L436" s="18"/>
      <c r="M436" s="18"/>
    </row>
    <row r="437" spans="1:13" x14ac:dyDescent="0.25">
      <c r="A437" s="11"/>
      <c r="B437" s="12"/>
      <c r="C437" s="12"/>
      <c r="D437" s="12"/>
      <c r="E437" s="12"/>
      <c r="F437" s="13" t="str">
        <f>IF(AND(ISNUMBER(G436),ISNUMBER(G437)),G436,"")</f>
        <v/>
      </c>
      <c r="G437" s="14"/>
      <c r="H437" s="15" t="str">
        <f>IF(AND(ISNUMBER(F437),ISNUMBER(G437)),G437-F437,"")</f>
        <v/>
      </c>
      <c r="I437" s="16"/>
      <c r="J437" s="16"/>
      <c r="K437" s="12"/>
      <c r="L437" s="12"/>
      <c r="M437" s="12"/>
    </row>
    <row r="438" spans="1:13" x14ac:dyDescent="0.25">
      <c r="A438" s="17"/>
      <c r="B438" s="18"/>
      <c r="C438" s="18"/>
      <c r="D438" s="18"/>
      <c r="E438" s="18"/>
      <c r="F438" s="13" t="str">
        <f>IF(AND(ISNUMBER(G437),ISNUMBER(G438)),G437,"")</f>
        <v/>
      </c>
      <c r="G438" s="19"/>
      <c r="H438" s="15" t="str">
        <f>IF(AND(ISNUMBER(F438),ISNUMBER(G438)),G438-F438,"")</f>
        <v/>
      </c>
      <c r="I438" s="20"/>
      <c r="J438" s="20"/>
      <c r="K438" s="18"/>
      <c r="L438" s="18"/>
      <c r="M438" s="18"/>
    </row>
    <row r="439" spans="1:13" x14ac:dyDescent="0.25">
      <c r="A439" s="11"/>
      <c r="B439" s="12"/>
      <c r="C439" s="12"/>
      <c r="D439" s="12"/>
      <c r="E439" s="12"/>
      <c r="F439" s="13" t="str">
        <f>IF(AND(ISNUMBER(G438),ISNUMBER(G439)),G438,"")</f>
        <v/>
      </c>
      <c r="G439" s="14"/>
      <c r="H439" s="15" t="str">
        <f>IF(AND(ISNUMBER(F439),ISNUMBER(G439)),G439-F439,"")</f>
        <v/>
      </c>
      <c r="I439" s="16"/>
      <c r="J439" s="16"/>
      <c r="K439" s="12"/>
      <c r="L439" s="12"/>
      <c r="M439" s="12"/>
    </row>
    <row r="440" spans="1:13" x14ac:dyDescent="0.25">
      <c r="A440" s="17"/>
      <c r="B440" s="18"/>
      <c r="C440" s="18"/>
      <c r="D440" s="18"/>
      <c r="E440" s="18"/>
      <c r="F440" s="13" t="str">
        <f>IF(AND(ISNUMBER(G439),ISNUMBER(G440)),G439,"")</f>
        <v/>
      </c>
      <c r="G440" s="19"/>
      <c r="H440" s="15" t="str">
        <f>IF(AND(ISNUMBER(F440),ISNUMBER(G440)),G440-F440,"")</f>
        <v/>
      </c>
      <c r="I440" s="20"/>
      <c r="J440" s="20"/>
      <c r="K440" s="18"/>
      <c r="L440" s="18"/>
      <c r="M440" s="18"/>
    </row>
    <row r="441" spans="1:13" x14ac:dyDescent="0.25">
      <c r="A441" s="11"/>
      <c r="B441" s="12"/>
      <c r="C441" s="12"/>
      <c r="D441" s="12"/>
      <c r="E441" s="12"/>
      <c r="F441" s="13" t="str">
        <f>IF(AND(ISNUMBER(G440),ISNUMBER(G441)),G440,"")</f>
        <v/>
      </c>
      <c r="G441" s="14"/>
      <c r="H441" s="15" t="str">
        <f>IF(AND(ISNUMBER(F441),ISNUMBER(G441)),G441-F441,"")</f>
        <v/>
      </c>
      <c r="I441" s="16"/>
      <c r="J441" s="16"/>
      <c r="K441" s="12"/>
      <c r="L441" s="12"/>
      <c r="M441" s="12"/>
    </row>
    <row r="442" spans="1:13" x14ac:dyDescent="0.25">
      <c r="A442" s="17"/>
      <c r="B442" s="18"/>
      <c r="C442" s="18"/>
      <c r="D442" s="18"/>
      <c r="E442" s="18"/>
      <c r="F442" s="13" t="str">
        <f>IF(AND(ISNUMBER(G441),ISNUMBER(G442)),G441,"")</f>
        <v/>
      </c>
      <c r="G442" s="19"/>
      <c r="H442" s="15" t="str">
        <f>IF(AND(ISNUMBER(F442),ISNUMBER(G442)),G442-F442,"")</f>
        <v/>
      </c>
      <c r="I442" s="20"/>
      <c r="J442" s="20"/>
      <c r="K442" s="18"/>
      <c r="L442" s="18"/>
      <c r="M442" s="18"/>
    </row>
    <row r="443" spans="1:13" x14ac:dyDescent="0.25">
      <c r="A443" s="11"/>
      <c r="B443" s="12"/>
      <c r="C443" s="12"/>
      <c r="D443" s="12"/>
      <c r="E443" s="12"/>
      <c r="F443" s="13" t="str">
        <f>IF(AND(ISNUMBER(G442),ISNUMBER(G443)),G442,"")</f>
        <v/>
      </c>
      <c r="G443" s="14"/>
      <c r="H443" s="15" t="str">
        <f>IF(AND(ISNUMBER(F443),ISNUMBER(G443)),G443-F443,"")</f>
        <v/>
      </c>
      <c r="I443" s="16"/>
      <c r="J443" s="16"/>
      <c r="K443" s="12"/>
      <c r="L443" s="12"/>
      <c r="M443" s="12"/>
    </row>
    <row r="444" spans="1:13" x14ac:dyDescent="0.25">
      <c r="A444" s="17"/>
      <c r="B444" s="18"/>
      <c r="C444" s="18"/>
      <c r="D444" s="18"/>
      <c r="E444" s="18"/>
      <c r="F444" s="13" t="str">
        <f>IF(AND(ISNUMBER(G443),ISNUMBER(G444)),G443,"")</f>
        <v/>
      </c>
      <c r="G444" s="19"/>
      <c r="H444" s="15" t="str">
        <f>IF(AND(ISNUMBER(F444),ISNUMBER(G444)),G444-F444,"")</f>
        <v/>
      </c>
      <c r="I444" s="20"/>
      <c r="J444" s="20"/>
      <c r="K444" s="18"/>
      <c r="L444" s="18"/>
      <c r="M444" s="18"/>
    </row>
    <row r="445" spans="1:13" x14ac:dyDescent="0.25">
      <c r="A445" s="11"/>
      <c r="B445" s="12"/>
      <c r="C445" s="12"/>
      <c r="D445" s="12"/>
      <c r="E445" s="12"/>
      <c r="F445" s="13" t="str">
        <f>IF(AND(ISNUMBER(G444),ISNUMBER(G445)),G444,"")</f>
        <v/>
      </c>
      <c r="G445" s="14"/>
      <c r="H445" s="15" t="str">
        <f>IF(AND(ISNUMBER(F445),ISNUMBER(G445)),G445-F445,"")</f>
        <v/>
      </c>
      <c r="I445" s="16"/>
      <c r="J445" s="16"/>
      <c r="K445" s="12"/>
      <c r="L445" s="12"/>
      <c r="M445" s="12"/>
    </row>
    <row r="446" spans="1:13" x14ac:dyDescent="0.25">
      <c r="A446" s="17"/>
      <c r="B446" s="18"/>
      <c r="C446" s="18"/>
      <c r="D446" s="18"/>
      <c r="E446" s="18"/>
      <c r="F446" s="13" t="str">
        <f>IF(AND(ISNUMBER(G445),ISNUMBER(G446)),G445,"")</f>
        <v/>
      </c>
      <c r="G446" s="19"/>
      <c r="H446" s="15" t="str">
        <f>IF(AND(ISNUMBER(F446),ISNUMBER(G446)),G446-F446,"")</f>
        <v/>
      </c>
      <c r="I446" s="20"/>
      <c r="J446" s="20"/>
      <c r="K446" s="18"/>
      <c r="L446" s="18"/>
      <c r="M446" s="18"/>
    </row>
    <row r="447" spans="1:13" x14ac:dyDescent="0.25">
      <c r="A447" s="11"/>
      <c r="B447" s="12"/>
      <c r="C447" s="12"/>
      <c r="D447" s="12"/>
      <c r="E447" s="12"/>
      <c r="F447" s="13" t="str">
        <f>IF(AND(ISNUMBER(G446),ISNUMBER(G447)),G446,"")</f>
        <v/>
      </c>
      <c r="G447" s="14"/>
      <c r="H447" s="15" t="str">
        <f>IF(AND(ISNUMBER(F447),ISNUMBER(G447)),G447-F447,"")</f>
        <v/>
      </c>
      <c r="I447" s="16"/>
      <c r="J447" s="16"/>
      <c r="K447" s="12"/>
      <c r="L447" s="12"/>
      <c r="M447" s="12"/>
    </row>
    <row r="448" spans="1:13" x14ac:dyDescent="0.25">
      <c r="A448" s="17"/>
      <c r="B448" s="18"/>
      <c r="C448" s="18"/>
      <c r="D448" s="18"/>
      <c r="E448" s="18"/>
      <c r="F448" s="13" t="str">
        <f>IF(AND(ISNUMBER(G447),ISNUMBER(G448)),G447,"")</f>
        <v/>
      </c>
      <c r="G448" s="19"/>
      <c r="H448" s="15" t="str">
        <f>IF(AND(ISNUMBER(F448),ISNUMBER(G448)),G448-F448,"")</f>
        <v/>
      </c>
      <c r="I448" s="20"/>
      <c r="J448" s="20"/>
      <c r="K448" s="18"/>
      <c r="L448" s="18"/>
      <c r="M448" s="18"/>
    </row>
    <row r="449" spans="1:13" x14ac:dyDescent="0.25">
      <c r="A449" s="11"/>
      <c r="B449" s="12"/>
      <c r="C449" s="12"/>
      <c r="D449" s="12"/>
      <c r="E449" s="12"/>
      <c r="F449" s="13" t="str">
        <f>IF(AND(ISNUMBER(G448),ISNUMBER(G449)),G448,"")</f>
        <v/>
      </c>
      <c r="G449" s="14"/>
      <c r="H449" s="15" t="str">
        <f>IF(AND(ISNUMBER(F449),ISNUMBER(G449)),G449-F449,"")</f>
        <v/>
      </c>
      <c r="I449" s="16"/>
      <c r="J449" s="16"/>
      <c r="K449" s="12"/>
      <c r="L449" s="12"/>
      <c r="M449" s="12"/>
    </row>
    <row r="450" spans="1:13" x14ac:dyDescent="0.25">
      <c r="A450" s="17"/>
      <c r="B450" s="18"/>
      <c r="C450" s="18"/>
      <c r="D450" s="18"/>
      <c r="E450" s="18"/>
      <c r="F450" s="13" t="str">
        <f>IF(AND(ISNUMBER(G449),ISNUMBER(G450)),G449,"")</f>
        <v/>
      </c>
      <c r="G450" s="19"/>
      <c r="H450" s="15" t="str">
        <f>IF(AND(ISNUMBER(F450),ISNUMBER(G450)),G450-F450,"")</f>
        <v/>
      </c>
      <c r="I450" s="20"/>
      <c r="J450" s="20"/>
      <c r="K450" s="18"/>
      <c r="L450" s="18"/>
      <c r="M450" s="18"/>
    </row>
    <row r="451" spans="1:13" x14ac:dyDescent="0.25">
      <c r="A451" s="11"/>
      <c r="B451" s="12"/>
      <c r="C451" s="12"/>
      <c r="D451" s="12"/>
      <c r="E451" s="12"/>
      <c r="F451" s="13" t="str">
        <f>IF(AND(ISNUMBER(G450),ISNUMBER(G451)),G450,"")</f>
        <v/>
      </c>
      <c r="G451" s="14"/>
      <c r="H451" s="15" t="str">
        <f>IF(AND(ISNUMBER(F451),ISNUMBER(G451)),G451-F451,"")</f>
        <v/>
      </c>
      <c r="I451" s="16"/>
      <c r="J451" s="16"/>
      <c r="K451" s="12"/>
      <c r="L451" s="12"/>
      <c r="M451" s="12"/>
    </row>
    <row r="452" spans="1:13" x14ac:dyDescent="0.25">
      <c r="A452" s="17"/>
      <c r="B452" s="18"/>
      <c r="C452" s="18"/>
      <c r="D452" s="18"/>
      <c r="E452" s="18"/>
      <c r="F452" s="13" t="str">
        <f>IF(AND(ISNUMBER(G451),ISNUMBER(G452)),G451,"")</f>
        <v/>
      </c>
      <c r="G452" s="19"/>
      <c r="H452" s="15" t="str">
        <f>IF(AND(ISNUMBER(F452),ISNUMBER(G452)),G452-F452,"")</f>
        <v/>
      </c>
      <c r="I452" s="20"/>
      <c r="J452" s="20"/>
      <c r="K452" s="18"/>
      <c r="L452" s="18"/>
      <c r="M452" s="18"/>
    </row>
    <row r="453" spans="1:13" x14ac:dyDescent="0.25">
      <c r="A453" s="11"/>
      <c r="B453" s="12"/>
      <c r="C453" s="12"/>
      <c r="D453" s="12"/>
      <c r="E453" s="12"/>
      <c r="F453" s="13" t="str">
        <f>IF(AND(ISNUMBER(G452),ISNUMBER(G453)),G452,"")</f>
        <v/>
      </c>
      <c r="G453" s="14"/>
      <c r="H453" s="15" t="str">
        <f>IF(AND(ISNUMBER(F453),ISNUMBER(G453)),G453-F453,"")</f>
        <v/>
      </c>
      <c r="I453" s="16"/>
      <c r="J453" s="16"/>
      <c r="K453" s="12"/>
      <c r="L453" s="12"/>
      <c r="M453" s="12"/>
    </row>
    <row r="454" spans="1:13" x14ac:dyDescent="0.25">
      <c r="A454" s="17"/>
      <c r="B454" s="18"/>
      <c r="C454" s="18"/>
      <c r="D454" s="18"/>
      <c r="E454" s="18"/>
      <c r="F454" s="13" t="str">
        <f>IF(AND(ISNUMBER(G453),ISNUMBER(G454)),G453,"")</f>
        <v/>
      </c>
      <c r="G454" s="19"/>
      <c r="H454" s="15" t="str">
        <f>IF(AND(ISNUMBER(F454),ISNUMBER(G454)),G454-F454,"")</f>
        <v/>
      </c>
      <c r="I454" s="20"/>
      <c r="J454" s="20"/>
      <c r="K454" s="18"/>
      <c r="L454" s="18"/>
      <c r="M454" s="18"/>
    </row>
    <row r="455" spans="1:13" x14ac:dyDescent="0.25">
      <c r="A455" s="11"/>
      <c r="B455" s="12"/>
      <c r="C455" s="12"/>
      <c r="D455" s="12"/>
      <c r="E455" s="12"/>
      <c r="F455" s="13" t="str">
        <f>IF(AND(ISNUMBER(G454),ISNUMBER(G455)),G454,"")</f>
        <v/>
      </c>
      <c r="G455" s="14"/>
      <c r="H455" s="15" t="str">
        <f>IF(AND(ISNUMBER(F455),ISNUMBER(G455)),G455-F455,"")</f>
        <v/>
      </c>
      <c r="I455" s="16"/>
      <c r="J455" s="16"/>
      <c r="K455" s="12"/>
      <c r="L455" s="12"/>
      <c r="M455" s="12"/>
    </row>
    <row r="456" spans="1:13" x14ac:dyDescent="0.25">
      <c r="A456" s="17"/>
      <c r="B456" s="18"/>
      <c r="C456" s="18"/>
      <c r="D456" s="18"/>
      <c r="E456" s="18"/>
      <c r="F456" s="13" t="str">
        <f>IF(AND(ISNUMBER(G455),ISNUMBER(G456)),G455,"")</f>
        <v/>
      </c>
      <c r="G456" s="19"/>
      <c r="H456" s="15" t="str">
        <f>IF(AND(ISNUMBER(F456),ISNUMBER(G456)),G456-F456,"")</f>
        <v/>
      </c>
      <c r="I456" s="20"/>
      <c r="J456" s="20"/>
      <c r="K456" s="18"/>
      <c r="L456" s="18"/>
      <c r="M456" s="18"/>
    </row>
    <row r="457" spans="1:13" x14ac:dyDescent="0.25">
      <c r="A457" s="11"/>
      <c r="B457" s="12"/>
      <c r="C457" s="12"/>
      <c r="D457" s="12"/>
      <c r="E457" s="12"/>
      <c r="F457" s="13" t="str">
        <f>IF(AND(ISNUMBER(G456),ISNUMBER(G457)),G456,"")</f>
        <v/>
      </c>
      <c r="G457" s="14"/>
      <c r="H457" s="15" t="str">
        <f>IF(AND(ISNUMBER(F457),ISNUMBER(G457)),G457-F457,"")</f>
        <v/>
      </c>
      <c r="I457" s="16"/>
      <c r="J457" s="16"/>
      <c r="K457" s="12"/>
      <c r="L457" s="12"/>
      <c r="M457" s="12"/>
    </row>
    <row r="458" spans="1:13" x14ac:dyDescent="0.25">
      <c r="A458" s="17"/>
      <c r="B458" s="18"/>
      <c r="C458" s="18"/>
      <c r="D458" s="18"/>
      <c r="E458" s="18"/>
      <c r="F458" s="13" t="str">
        <f>IF(AND(ISNUMBER(G457),ISNUMBER(G458)),G457,"")</f>
        <v/>
      </c>
      <c r="G458" s="19"/>
      <c r="H458" s="15" t="str">
        <f>IF(AND(ISNUMBER(F458),ISNUMBER(G458)),G458-F458,"")</f>
        <v/>
      </c>
      <c r="I458" s="20"/>
      <c r="J458" s="20"/>
      <c r="K458" s="18"/>
      <c r="L458" s="18"/>
      <c r="M458" s="18"/>
    </row>
    <row r="459" spans="1:13" x14ac:dyDescent="0.25">
      <c r="A459" s="11"/>
      <c r="B459" s="12"/>
      <c r="C459" s="12"/>
      <c r="D459" s="12"/>
      <c r="E459" s="12"/>
      <c r="F459" s="13" t="str">
        <f>IF(AND(ISNUMBER(G458),ISNUMBER(G459)),G458,"")</f>
        <v/>
      </c>
      <c r="G459" s="14"/>
      <c r="H459" s="15" t="str">
        <f>IF(AND(ISNUMBER(F459),ISNUMBER(G459)),G459-F459,"")</f>
        <v/>
      </c>
      <c r="I459" s="16"/>
      <c r="J459" s="16"/>
      <c r="K459" s="12"/>
      <c r="L459" s="12"/>
      <c r="M459" s="12"/>
    </row>
    <row r="460" spans="1:13" x14ac:dyDescent="0.25">
      <c r="A460" s="17"/>
      <c r="B460" s="18"/>
      <c r="C460" s="18"/>
      <c r="D460" s="18"/>
      <c r="E460" s="18"/>
      <c r="F460" s="13" t="str">
        <f>IF(AND(ISNUMBER(G459),ISNUMBER(G460)),G459,"")</f>
        <v/>
      </c>
      <c r="G460" s="19"/>
      <c r="H460" s="15" t="str">
        <f>IF(AND(ISNUMBER(F460),ISNUMBER(G460)),G460-F460,"")</f>
        <v/>
      </c>
      <c r="I460" s="20"/>
      <c r="J460" s="20"/>
      <c r="K460" s="18"/>
      <c r="L460" s="18"/>
      <c r="M460" s="18"/>
    </row>
    <row r="461" spans="1:13" x14ac:dyDescent="0.25">
      <c r="A461" s="11"/>
      <c r="B461" s="12"/>
      <c r="C461" s="12"/>
      <c r="D461" s="12"/>
      <c r="E461" s="12"/>
      <c r="F461" s="13" t="str">
        <f>IF(AND(ISNUMBER(G460),ISNUMBER(G461)),G460,"")</f>
        <v/>
      </c>
      <c r="G461" s="14"/>
      <c r="H461" s="15" t="str">
        <f>IF(AND(ISNUMBER(F461),ISNUMBER(G461)),G461-F461,"")</f>
        <v/>
      </c>
      <c r="I461" s="16"/>
      <c r="J461" s="16"/>
      <c r="K461" s="12"/>
      <c r="L461" s="12"/>
      <c r="M461" s="12"/>
    </row>
    <row r="462" spans="1:13" x14ac:dyDescent="0.25">
      <c r="A462" s="17"/>
      <c r="B462" s="18"/>
      <c r="C462" s="18"/>
      <c r="D462" s="18"/>
      <c r="E462" s="18"/>
      <c r="F462" s="13" t="str">
        <f>IF(AND(ISNUMBER(G461),ISNUMBER(G462)),G461,"")</f>
        <v/>
      </c>
      <c r="G462" s="19"/>
      <c r="H462" s="15" t="str">
        <f>IF(AND(ISNUMBER(F462),ISNUMBER(G462)),G462-F462,"")</f>
        <v/>
      </c>
      <c r="I462" s="20"/>
      <c r="J462" s="20"/>
      <c r="K462" s="18"/>
      <c r="L462" s="18"/>
      <c r="M462" s="18"/>
    </row>
    <row r="463" spans="1:13" x14ac:dyDescent="0.25">
      <c r="A463" s="11"/>
      <c r="B463" s="12"/>
      <c r="C463" s="12"/>
      <c r="D463" s="12"/>
      <c r="E463" s="12"/>
      <c r="F463" s="13" t="str">
        <f>IF(AND(ISNUMBER(G462),ISNUMBER(G463)),G462,"")</f>
        <v/>
      </c>
      <c r="G463" s="14"/>
      <c r="H463" s="15" t="str">
        <f>IF(AND(ISNUMBER(F463),ISNUMBER(G463)),G463-F463,"")</f>
        <v/>
      </c>
      <c r="I463" s="16"/>
      <c r="J463" s="16"/>
      <c r="K463" s="12"/>
      <c r="L463" s="12"/>
      <c r="M463" s="12"/>
    </row>
    <row r="464" spans="1:13" x14ac:dyDescent="0.25">
      <c r="A464" s="17"/>
      <c r="B464" s="18"/>
      <c r="C464" s="18"/>
      <c r="D464" s="18"/>
      <c r="E464" s="18"/>
      <c r="F464" s="13" t="str">
        <f>IF(AND(ISNUMBER(G463),ISNUMBER(G464)),G463,"")</f>
        <v/>
      </c>
      <c r="G464" s="19"/>
      <c r="H464" s="15" t="str">
        <f>IF(AND(ISNUMBER(F464),ISNUMBER(G464)),G464-F464,"")</f>
        <v/>
      </c>
      <c r="I464" s="20"/>
      <c r="J464" s="20"/>
      <c r="K464" s="18"/>
      <c r="L464" s="18"/>
      <c r="M464" s="18"/>
    </row>
    <row r="465" spans="1:13" x14ac:dyDescent="0.25">
      <c r="A465" s="11"/>
      <c r="B465" s="12"/>
      <c r="C465" s="12"/>
      <c r="D465" s="12"/>
      <c r="E465" s="12"/>
      <c r="F465" s="13" t="str">
        <f>IF(AND(ISNUMBER(G464),ISNUMBER(G465)),G464,"")</f>
        <v/>
      </c>
      <c r="G465" s="14"/>
      <c r="H465" s="15" t="str">
        <f>IF(AND(ISNUMBER(F465),ISNUMBER(G465)),G465-F465,"")</f>
        <v/>
      </c>
      <c r="I465" s="16"/>
      <c r="J465" s="16"/>
      <c r="K465" s="12"/>
      <c r="L465" s="12"/>
      <c r="M465" s="12"/>
    </row>
    <row r="466" spans="1:13" x14ac:dyDescent="0.25">
      <c r="A466" s="17"/>
      <c r="B466" s="18"/>
      <c r="C466" s="18"/>
      <c r="D466" s="18"/>
      <c r="E466" s="18"/>
      <c r="F466" s="13" t="str">
        <f>IF(AND(ISNUMBER(G465),ISNUMBER(G466)),G465,"")</f>
        <v/>
      </c>
      <c r="G466" s="19"/>
      <c r="H466" s="15" t="str">
        <f>IF(AND(ISNUMBER(F466),ISNUMBER(G466)),G466-F466,"")</f>
        <v/>
      </c>
      <c r="I466" s="20"/>
      <c r="J466" s="20"/>
      <c r="K466" s="18"/>
      <c r="L466" s="18"/>
      <c r="M466" s="18"/>
    </row>
    <row r="467" spans="1:13" x14ac:dyDescent="0.25">
      <c r="A467" s="11"/>
      <c r="B467" s="12"/>
      <c r="C467" s="12"/>
      <c r="D467" s="12"/>
      <c r="E467" s="12"/>
      <c r="F467" s="13" t="str">
        <f>IF(AND(ISNUMBER(G466),ISNUMBER(G467)),G466,"")</f>
        <v/>
      </c>
      <c r="G467" s="14"/>
      <c r="H467" s="15" t="str">
        <f>IF(AND(ISNUMBER(F467),ISNUMBER(G467)),G467-F467,"")</f>
        <v/>
      </c>
      <c r="I467" s="16"/>
      <c r="J467" s="16"/>
      <c r="K467" s="12"/>
      <c r="L467" s="12"/>
      <c r="M467" s="12"/>
    </row>
    <row r="468" spans="1:13" x14ac:dyDescent="0.25">
      <c r="A468" s="17"/>
      <c r="B468" s="18"/>
      <c r="C468" s="18"/>
      <c r="D468" s="18"/>
      <c r="E468" s="18"/>
      <c r="F468" s="13" t="str">
        <f>IF(AND(ISNUMBER(G467),ISNUMBER(G468)),G467,"")</f>
        <v/>
      </c>
      <c r="G468" s="19"/>
      <c r="H468" s="15" t="str">
        <f>IF(AND(ISNUMBER(F468),ISNUMBER(G468)),G468-F468,"")</f>
        <v/>
      </c>
      <c r="I468" s="20"/>
      <c r="J468" s="20"/>
      <c r="K468" s="18"/>
      <c r="L468" s="18"/>
      <c r="M468" s="18"/>
    </row>
    <row r="469" spans="1:13" x14ac:dyDescent="0.25">
      <c r="A469" s="11"/>
      <c r="B469" s="12"/>
      <c r="C469" s="12"/>
      <c r="D469" s="12"/>
      <c r="E469" s="12"/>
      <c r="F469" s="13" t="str">
        <f>IF(AND(ISNUMBER(G468),ISNUMBER(G469)),G468,"")</f>
        <v/>
      </c>
      <c r="G469" s="14"/>
      <c r="H469" s="15" t="str">
        <f>IF(AND(ISNUMBER(F469),ISNUMBER(G469)),G469-F469,"")</f>
        <v/>
      </c>
      <c r="I469" s="16"/>
      <c r="J469" s="16"/>
      <c r="K469" s="12"/>
      <c r="L469" s="12"/>
      <c r="M469" s="12"/>
    </row>
    <row r="470" spans="1:13" x14ac:dyDescent="0.25">
      <c r="A470" s="17"/>
      <c r="B470" s="18"/>
      <c r="C470" s="18"/>
      <c r="D470" s="18"/>
      <c r="E470" s="18"/>
      <c r="F470" s="13" t="str">
        <f>IF(AND(ISNUMBER(G469),ISNUMBER(G470)),G469,"")</f>
        <v/>
      </c>
      <c r="G470" s="19"/>
      <c r="H470" s="15" t="str">
        <f>IF(AND(ISNUMBER(F470),ISNUMBER(G470)),G470-F470,"")</f>
        <v/>
      </c>
      <c r="I470" s="20"/>
      <c r="J470" s="20"/>
      <c r="K470" s="18"/>
      <c r="L470" s="18"/>
      <c r="M470" s="18"/>
    </row>
    <row r="471" spans="1:13" x14ac:dyDescent="0.25">
      <c r="A471" s="11"/>
      <c r="B471" s="12"/>
      <c r="C471" s="12"/>
      <c r="D471" s="12"/>
      <c r="E471" s="12"/>
      <c r="F471" s="13" t="str">
        <f>IF(AND(ISNUMBER(G470),ISNUMBER(G471)),G470,"")</f>
        <v/>
      </c>
      <c r="G471" s="14"/>
      <c r="H471" s="15" t="str">
        <f>IF(AND(ISNUMBER(F471),ISNUMBER(G471)),G471-F471,"")</f>
        <v/>
      </c>
      <c r="I471" s="16"/>
      <c r="J471" s="16"/>
      <c r="K471" s="12"/>
      <c r="L471" s="12"/>
      <c r="M471" s="12"/>
    </row>
    <row r="472" spans="1:13" x14ac:dyDescent="0.25">
      <c r="A472" s="17"/>
      <c r="B472" s="18"/>
      <c r="C472" s="18"/>
      <c r="D472" s="18"/>
      <c r="E472" s="18"/>
      <c r="F472" s="13" t="str">
        <f>IF(AND(ISNUMBER(G471),ISNUMBER(G472)),G471,"")</f>
        <v/>
      </c>
      <c r="G472" s="19"/>
      <c r="H472" s="15" t="str">
        <f>IF(AND(ISNUMBER(F472),ISNUMBER(G472)),G472-F472,"")</f>
        <v/>
      </c>
      <c r="I472" s="20"/>
      <c r="J472" s="20"/>
      <c r="K472" s="18"/>
      <c r="L472" s="18"/>
      <c r="M472" s="18"/>
    </row>
    <row r="473" spans="1:13" x14ac:dyDescent="0.25">
      <c r="A473" s="11"/>
      <c r="B473" s="12"/>
      <c r="C473" s="12"/>
      <c r="D473" s="12"/>
      <c r="E473" s="12"/>
      <c r="F473" s="13" t="str">
        <f>IF(AND(ISNUMBER(G472),ISNUMBER(G473)),G472,"")</f>
        <v/>
      </c>
      <c r="G473" s="14"/>
      <c r="H473" s="15" t="str">
        <f>IF(AND(ISNUMBER(F473),ISNUMBER(G473)),G473-F473,"")</f>
        <v/>
      </c>
      <c r="I473" s="16"/>
      <c r="J473" s="16"/>
      <c r="K473" s="12"/>
      <c r="L473" s="12"/>
      <c r="M473" s="12"/>
    </row>
    <row r="474" spans="1:13" x14ac:dyDescent="0.25">
      <c r="A474" s="17"/>
      <c r="B474" s="18"/>
      <c r="C474" s="18"/>
      <c r="D474" s="18"/>
      <c r="E474" s="18"/>
      <c r="F474" s="13" t="str">
        <f>IF(AND(ISNUMBER(G473),ISNUMBER(G474)),G473,"")</f>
        <v/>
      </c>
      <c r="G474" s="19"/>
      <c r="H474" s="15" t="str">
        <f>IF(AND(ISNUMBER(F474),ISNUMBER(G474)),G474-F474,"")</f>
        <v/>
      </c>
      <c r="I474" s="20"/>
      <c r="J474" s="20"/>
      <c r="K474" s="18"/>
      <c r="L474" s="18"/>
      <c r="M474" s="18"/>
    </row>
    <row r="475" spans="1:13" x14ac:dyDescent="0.25">
      <c r="A475" s="11"/>
      <c r="B475" s="12"/>
      <c r="C475" s="12"/>
      <c r="D475" s="12"/>
      <c r="E475" s="12"/>
      <c r="F475" s="13" t="str">
        <f>IF(AND(ISNUMBER(G474),ISNUMBER(G475)),G474,"")</f>
        <v/>
      </c>
      <c r="G475" s="14"/>
      <c r="H475" s="15" t="str">
        <f>IF(AND(ISNUMBER(F475),ISNUMBER(G475)),G475-F475,"")</f>
        <v/>
      </c>
      <c r="I475" s="16"/>
      <c r="J475" s="16"/>
      <c r="K475" s="12"/>
      <c r="L475" s="12"/>
      <c r="M475" s="12"/>
    </row>
    <row r="476" spans="1:13" x14ac:dyDescent="0.25">
      <c r="A476" s="17"/>
      <c r="B476" s="18"/>
      <c r="C476" s="18"/>
      <c r="D476" s="18"/>
      <c r="E476" s="18"/>
      <c r="F476" s="13" t="str">
        <f>IF(AND(ISNUMBER(G475),ISNUMBER(G476)),G475,"")</f>
        <v/>
      </c>
      <c r="G476" s="19"/>
      <c r="H476" s="15" t="str">
        <f>IF(AND(ISNUMBER(F476),ISNUMBER(G476)),G476-F476,"")</f>
        <v/>
      </c>
      <c r="I476" s="20"/>
      <c r="J476" s="20"/>
      <c r="K476" s="18"/>
      <c r="L476" s="18"/>
      <c r="M476" s="18"/>
    </row>
    <row r="477" spans="1:13" x14ac:dyDescent="0.25">
      <c r="A477" s="11"/>
      <c r="B477" s="12"/>
      <c r="C477" s="12"/>
      <c r="D477" s="12"/>
      <c r="E477" s="12"/>
      <c r="F477" s="13" t="str">
        <f>IF(AND(ISNUMBER(G476),ISNUMBER(G477)),G476,"")</f>
        <v/>
      </c>
      <c r="G477" s="14"/>
      <c r="H477" s="15" t="str">
        <f>IF(AND(ISNUMBER(F477),ISNUMBER(G477)),G477-F477,"")</f>
        <v/>
      </c>
      <c r="I477" s="16"/>
      <c r="J477" s="16"/>
      <c r="K477" s="12"/>
      <c r="L477" s="12"/>
      <c r="M477" s="12"/>
    </row>
    <row r="478" spans="1:13" x14ac:dyDescent="0.25">
      <c r="A478" s="17"/>
      <c r="B478" s="18"/>
      <c r="C478" s="18"/>
      <c r="D478" s="18"/>
      <c r="E478" s="18"/>
      <c r="F478" s="13" t="str">
        <f>IF(AND(ISNUMBER(G477),ISNUMBER(G478)),G477,"")</f>
        <v/>
      </c>
      <c r="G478" s="19"/>
      <c r="H478" s="15" t="str">
        <f>IF(AND(ISNUMBER(F478),ISNUMBER(G478)),G478-F478,"")</f>
        <v/>
      </c>
      <c r="I478" s="20"/>
      <c r="J478" s="20"/>
      <c r="K478" s="18"/>
      <c r="L478" s="18"/>
      <c r="M478" s="18"/>
    </row>
    <row r="479" spans="1:13" x14ac:dyDescent="0.25">
      <c r="A479" s="11"/>
      <c r="B479" s="12"/>
      <c r="C479" s="12"/>
      <c r="D479" s="12"/>
      <c r="E479" s="12"/>
      <c r="F479" s="13" t="str">
        <f>IF(AND(ISNUMBER(G478),ISNUMBER(G479)),G478,"")</f>
        <v/>
      </c>
      <c r="G479" s="14"/>
      <c r="H479" s="15" t="str">
        <f>IF(AND(ISNUMBER(F479),ISNUMBER(G479)),G479-F479,"")</f>
        <v/>
      </c>
      <c r="I479" s="16"/>
      <c r="J479" s="16"/>
      <c r="K479" s="12"/>
      <c r="L479" s="12"/>
      <c r="M479" s="12"/>
    </row>
    <row r="480" spans="1:13" x14ac:dyDescent="0.25">
      <c r="A480" s="17"/>
      <c r="B480" s="18"/>
      <c r="C480" s="18"/>
      <c r="D480" s="18"/>
      <c r="E480" s="18"/>
      <c r="F480" s="13" t="str">
        <f>IF(AND(ISNUMBER(G479),ISNUMBER(G480)),G479,"")</f>
        <v/>
      </c>
      <c r="G480" s="19"/>
      <c r="H480" s="15" t="str">
        <f>IF(AND(ISNUMBER(F480),ISNUMBER(G480)),G480-F480,"")</f>
        <v/>
      </c>
      <c r="I480" s="20"/>
      <c r="J480" s="20"/>
      <c r="K480" s="18"/>
      <c r="L480" s="18"/>
      <c r="M480" s="18"/>
    </row>
    <row r="481" spans="1:13" x14ac:dyDescent="0.25">
      <c r="A481" s="11"/>
      <c r="B481" s="12"/>
      <c r="C481" s="12"/>
      <c r="D481" s="12"/>
      <c r="E481" s="12"/>
      <c r="F481" s="13" t="str">
        <f>IF(AND(ISNUMBER(G480),ISNUMBER(G481)),G480,"")</f>
        <v/>
      </c>
      <c r="G481" s="14"/>
      <c r="H481" s="15" t="str">
        <f>IF(AND(ISNUMBER(F481),ISNUMBER(G481)),G481-F481,"")</f>
        <v/>
      </c>
      <c r="I481" s="16"/>
      <c r="J481" s="16"/>
      <c r="K481" s="12"/>
      <c r="L481" s="12"/>
      <c r="M481" s="12"/>
    </row>
    <row r="482" spans="1:13" x14ac:dyDescent="0.25">
      <c r="A482" s="17"/>
      <c r="B482" s="18"/>
      <c r="C482" s="18"/>
      <c r="D482" s="18"/>
      <c r="E482" s="18"/>
      <c r="F482" s="13" t="str">
        <f>IF(AND(ISNUMBER(G481),ISNUMBER(G482)),G481,"")</f>
        <v/>
      </c>
      <c r="G482" s="19"/>
      <c r="H482" s="15" t="str">
        <f>IF(AND(ISNUMBER(F482),ISNUMBER(G482)),G482-F482,"")</f>
        <v/>
      </c>
      <c r="I482" s="20"/>
      <c r="J482" s="20"/>
      <c r="K482" s="18"/>
      <c r="L482" s="18"/>
      <c r="M482" s="18"/>
    </row>
    <row r="483" spans="1:13" x14ac:dyDescent="0.25">
      <c r="A483" s="11"/>
      <c r="B483" s="12"/>
      <c r="C483" s="12"/>
      <c r="D483" s="12"/>
      <c r="E483" s="12"/>
      <c r="F483" s="13" t="str">
        <f>IF(AND(ISNUMBER(G482),ISNUMBER(G483)),G482,"")</f>
        <v/>
      </c>
      <c r="G483" s="14"/>
      <c r="H483" s="15" t="str">
        <f>IF(AND(ISNUMBER(F483),ISNUMBER(G483)),G483-F483,"")</f>
        <v/>
      </c>
      <c r="I483" s="16"/>
      <c r="J483" s="16"/>
      <c r="K483" s="12"/>
      <c r="L483" s="12"/>
      <c r="M483" s="12"/>
    </row>
    <row r="484" spans="1:13" x14ac:dyDescent="0.25">
      <c r="A484" s="17"/>
      <c r="B484" s="18"/>
      <c r="C484" s="18"/>
      <c r="D484" s="18"/>
      <c r="E484" s="18"/>
      <c r="F484" s="13" t="str">
        <f>IF(AND(ISNUMBER(G483),ISNUMBER(G484)),G483,"")</f>
        <v/>
      </c>
      <c r="G484" s="19"/>
      <c r="H484" s="15" t="str">
        <f>IF(AND(ISNUMBER(F484),ISNUMBER(G484)),G484-F484,"")</f>
        <v/>
      </c>
      <c r="I484" s="20"/>
      <c r="J484" s="20"/>
      <c r="K484" s="18"/>
      <c r="L484" s="18"/>
      <c r="M484" s="18"/>
    </row>
    <row r="485" spans="1:13" x14ac:dyDescent="0.25">
      <c r="A485" s="11"/>
      <c r="B485" s="12"/>
      <c r="C485" s="12"/>
      <c r="D485" s="12"/>
      <c r="E485" s="12"/>
      <c r="F485" s="13" t="str">
        <f>IF(AND(ISNUMBER(G484),ISNUMBER(G485)),G484,"")</f>
        <v/>
      </c>
      <c r="G485" s="14"/>
      <c r="H485" s="15" t="str">
        <f>IF(AND(ISNUMBER(F485),ISNUMBER(G485)),G485-F485,"")</f>
        <v/>
      </c>
      <c r="I485" s="16"/>
      <c r="J485" s="16"/>
      <c r="K485" s="12"/>
      <c r="L485" s="12"/>
      <c r="M485" s="12"/>
    </row>
    <row r="486" spans="1:13" x14ac:dyDescent="0.25">
      <c r="A486" s="17"/>
      <c r="B486" s="18"/>
      <c r="C486" s="18"/>
      <c r="D486" s="18"/>
      <c r="E486" s="18"/>
      <c r="F486" s="13" t="str">
        <f>IF(AND(ISNUMBER(G485),ISNUMBER(G486)),G485,"")</f>
        <v/>
      </c>
      <c r="G486" s="19"/>
      <c r="H486" s="15" t="str">
        <f>IF(AND(ISNUMBER(F486),ISNUMBER(G486)),G486-F486,"")</f>
        <v/>
      </c>
      <c r="I486" s="20"/>
      <c r="J486" s="20"/>
      <c r="K486" s="18"/>
      <c r="L486" s="18"/>
      <c r="M486" s="18"/>
    </row>
    <row r="487" spans="1:13" x14ac:dyDescent="0.25">
      <c r="A487" s="11"/>
      <c r="B487" s="12"/>
      <c r="C487" s="12"/>
      <c r="D487" s="12"/>
      <c r="E487" s="12"/>
      <c r="F487" s="13" t="str">
        <f>IF(AND(ISNUMBER(G486),ISNUMBER(G487)),G486,"")</f>
        <v/>
      </c>
      <c r="G487" s="14"/>
      <c r="H487" s="15" t="str">
        <f>IF(AND(ISNUMBER(F487),ISNUMBER(G487)),G487-F487,"")</f>
        <v/>
      </c>
      <c r="I487" s="16"/>
      <c r="J487" s="16"/>
      <c r="K487" s="12"/>
      <c r="L487" s="12"/>
      <c r="M487" s="12"/>
    </row>
    <row r="488" spans="1:13" x14ac:dyDescent="0.25">
      <c r="A488" s="17"/>
      <c r="B488" s="18"/>
      <c r="C488" s="18"/>
      <c r="D488" s="18"/>
      <c r="E488" s="18"/>
      <c r="F488" s="13" t="str">
        <f>IF(AND(ISNUMBER(G487),ISNUMBER(G488)),G487,"")</f>
        <v/>
      </c>
      <c r="G488" s="19"/>
      <c r="H488" s="15" t="str">
        <f>IF(AND(ISNUMBER(F488),ISNUMBER(G488)),G488-F488,"")</f>
        <v/>
      </c>
      <c r="I488" s="20"/>
      <c r="J488" s="20"/>
      <c r="K488" s="18"/>
      <c r="L488" s="18"/>
      <c r="M488" s="18"/>
    </row>
    <row r="489" spans="1:13" x14ac:dyDescent="0.25">
      <c r="A489" s="11"/>
      <c r="B489" s="12"/>
      <c r="C489" s="12"/>
      <c r="D489" s="12"/>
      <c r="E489" s="12"/>
      <c r="F489" s="13" t="str">
        <f>IF(AND(ISNUMBER(G488),ISNUMBER(G489)),G488,"")</f>
        <v/>
      </c>
      <c r="G489" s="14"/>
      <c r="H489" s="15" t="str">
        <f>IF(AND(ISNUMBER(F489),ISNUMBER(G489)),G489-F489,"")</f>
        <v/>
      </c>
      <c r="I489" s="16"/>
      <c r="J489" s="16"/>
      <c r="K489" s="12"/>
      <c r="L489" s="12"/>
      <c r="M489" s="12"/>
    </row>
    <row r="490" spans="1:13" x14ac:dyDescent="0.25">
      <c r="A490" s="17"/>
      <c r="B490" s="18"/>
      <c r="C490" s="18"/>
      <c r="D490" s="18"/>
      <c r="E490" s="18"/>
      <c r="F490" s="13" t="str">
        <f>IF(AND(ISNUMBER(G489),ISNUMBER(G490)),G489,"")</f>
        <v/>
      </c>
      <c r="G490" s="19"/>
      <c r="H490" s="15" t="str">
        <f>IF(AND(ISNUMBER(F490),ISNUMBER(G490)),G490-F490,"")</f>
        <v/>
      </c>
      <c r="I490" s="20"/>
      <c r="J490" s="20"/>
      <c r="K490" s="18"/>
      <c r="L490" s="18"/>
      <c r="M490" s="18"/>
    </row>
    <row r="491" spans="1:13" x14ac:dyDescent="0.25">
      <c r="A491" s="11"/>
      <c r="B491" s="12"/>
      <c r="C491" s="12"/>
      <c r="D491" s="12"/>
      <c r="E491" s="12"/>
      <c r="F491" s="13" t="str">
        <f>IF(AND(ISNUMBER(G490),ISNUMBER(G491)),G490,"")</f>
        <v/>
      </c>
      <c r="G491" s="14"/>
      <c r="H491" s="15" t="str">
        <f>IF(AND(ISNUMBER(F491),ISNUMBER(G491)),G491-F491,"")</f>
        <v/>
      </c>
      <c r="I491" s="16"/>
      <c r="J491" s="16"/>
      <c r="K491" s="12"/>
      <c r="L491" s="12"/>
      <c r="M491" s="12"/>
    </row>
    <row r="492" spans="1:13" x14ac:dyDescent="0.25">
      <c r="A492" s="17"/>
      <c r="B492" s="18"/>
      <c r="C492" s="18"/>
      <c r="D492" s="18"/>
      <c r="E492" s="18"/>
      <c r="F492" s="13" t="str">
        <f>IF(AND(ISNUMBER(G491),ISNUMBER(G492)),G491,"")</f>
        <v/>
      </c>
      <c r="G492" s="19"/>
      <c r="H492" s="15" t="str">
        <f>IF(AND(ISNUMBER(F492),ISNUMBER(G492)),G492-F492,"")</f>
        <v/>
      </c>
      <c r="I492" s="20"/>
      <c r="J492" s="20"/>
      <c r="K492" s="18"/>
      <c r="L492" s="18"/>
      <c r="M492" s="18"/>
    </row>
    <row r="493" spans="1:13" x14ac:dyDescent="0.25">
      <c r="A493" s="11"/>
      <c r="B493" s="12"/>
      <c r="C493" s="12"/>
      <c r="D493" s="12"/>
      <c r="E493" s="12"/>
      <c r="F493" s="13" t="str">
        <f>IF(AND(ISNUMBER(G492),ISNUMBER(G493)),G492,"")</f>
        <v/>
      </c>
      <c r="G493" s="14"/>
      <c r="H493" s="15" t="str">
        <f>IF(AND(ISNUMBER(F493),ISNUMBER(G493)),G493-F493,"")</f>
        <v/>
      </c>
      <c r="I493" s="16"/>
      <c r="J493" s="16"/>
      <c r="K493" s="12"/>
      <c r="L493" s="12"/>
      <c r="M493" s="12"/>
    </row>
    <row r="494" spans="1:13" x14ac:dyDescent="0.25">
      <c r="A494" s="17"/>
      <c r="B494" s="18"/>
      <c r="C494" s="18"/>
      <c r="D494" s="18"/>
      <c r="E494" s="18"/>
      <c r="F494" s="13" t="str">
        <f>IF(AND(ISNUMBER(G493),ISNUMBER(G494)),G493,"")</f>
        <v/>
      </c>
      <c r="G494" s="19"/>
      <c r="H494" s="15" t="str">
        <f>IF(AND(ISNUMBER(F494),ISNUMBER(G494)),G494-F494,"")</f>
        <v/>
      </c>
      <c r="I494" s="20"/>
      <c r="J494" s="20"/>
      <c r="K494" s="18"/>
      <c r="L494" s="18"/>
      <c r="M494" s="18"/>
    </row>
    <row r="495" spans="1:13" x14ac:dyDescent="0.25">
      <c r="A495" s="11"/>
      <c r="B495" s="12"/>
      <c r="C495" s="12"/>
      <c r="D495" s="12"/>
      <c r="E495" s="12"/>
      <c r="F495" s="13" t="str">
        <f>IF(AND(ISNUMBER(G494),ISNUMBER(G495)),G494,"")</f>
        <v/>
      </c>
      <c r="G495" s="14"/>
      <c r="H495" s="15" t="str">
        <f>IF(AND(ISNUMBER(F495),ISNUMBER(G495)),G495-F495,"")</f>
        <v/>
      </c>
      <c r="I495" s="16"/>
      <c r="J495" s="16"/>
      <c r="K495" s="12"/>
      <c r="L495" s="12"/>
      <c r="M495" s="12"/>
    </row>
    <row r="496" spans="1:13" x14ac:dyDescent="0.25">
      <c r="A496" s="17"/>
      <c r="B496" s="18"/>
      <c r="C496" s="18"/>
      <c r="D496" s="18"/>
      <c r="E496" s="18"/>
      <c r="F496" s="13" t="str">
        <f>IF(AND(ISNUMBER(G495),ISNUMBER(G496)),G495,"")</f>
        <v/>
      </c>
      <c r="G496" s="19"/>
      <c r="H496" s="15" t="str">
        <f>IF(AND(ISNUMBER(F496),ISNUMBER(G496)),G496-F496,"")</f>
        <v/>
      </c>
      <c r="I496" s="20"/>
      <c r="J496" s="20"/>
      <c r="K496" s="18"/>
      <c r="L496" s="18"/>
      <c r="M496" s="18"/>
    </row>
    <row r="497" spans="1:13" x14ac:dyDescent="0.25">
      <c r="A497" s="11"/>
      <c r="B497" s="12"/>
      <c r="C497" s="12"/>
      <c r="D497" s="12"/>
      <c r="E497" s="12"/>
      <c r="F497" s="13" t="str">
        <f>IF(AND(ISNUMBER(G496),ISNUMBER(G497)),G496,"")</f>
        <v/>
      </c>
      <c r="G497" s="14"/>
      <c r="H497" s="15" t="str">
        <f>IF(AND(ISNUMBER(F497),ISNUMBER(G497)),G497-F497,"")</f>
        <v/>
      </c>
      <c r="I497" s="16"/>
      <c r="J497" s="16"/>
      <c r="K497" s="12"/>
      <c r="L497" s="12"/>
      <c r="M497" s="12"/>
    </row>
    <row r="498" spans="1:13" x14ac:dyDescent="0.25">
      <c r="A498" s="17"/>
      <c r="B498" s="18"/>
      <c r="C498" s="18"/>
      <c r="D498" s="18"/>
      <c r="E498" s="18"/>
      <c r="F498" s="13" t="str">
        <f>IF(AND(ISNUMBER(G497),ISNUMBER(G498)),G497,"")</f>
        <v/>
      </c>
      <c r="G498" s="19"/>
      <c r="H498" s="15" t="str">
        <f>IF(AND(ISNUMBER(F498),ISNUMBER(G498)),G498-F498,"")</f>
        <v/>
      </c>
      <c r="I498" s="20"/>
      <c r="J498" s="20"/>
      <c r="K498" s="18"/>
      <c r="L498" s="18"/>
      <c r="M498" s="18"/>
    </row>
    <row r="499" spans="1:13" x14ac:dyDescent="0.25">
      <c r="A499" s="11"/>
      <c r="B499" s="12"/>
      <c r="C499" s="12"/>
      <c r="D499" s="12"/>
      <c r="E499" s="12"/>
      <c r="F499" s="13" t="str">
        <f>IF(AND(ISNUMBER(G498),ISNUMBER(G499)),G498,"")</f>
        <v/>
      </c>
      <c r="G499" s="14"/>
      <c r="H499" s="15" t="str">
        <f>IF(AND(ISNUMBER(F499),ISNUMBER(G499)),G499-F499,"")</f>
        <v/>
      </c>
      <c r="I499" s="16"/>
      <c r="J499" s="16"/>
      <c r="K499" s="12"/>
      <c r="L499" s="12"/>
      <c r="M499" s="12"/>
    </row>
    <row r="500" spans="1:13" x14ac:dyDescent="0.25">
      <c r="A500" s="17"/>
      <c r="B500" s="18"/>
      <c r="C500" s="18"/>
      <c r="D500" s="18"/>
      <c r="E500" s="18"/>
      <c r="F500" s="13" t="str">
        <f>IF(AND(ISNUMBER(G499),ISNUMBER(G500)),G499,"")</f>
        <v/>
      </c>
      <c r="G500" s="19"/>
      <c r="H500" s="15" t="str">
        <f>IF(AND(ISNUMBER(F500),ISNUMBER(G500)),G500-F500,"")</f>
        <v/>
      </c>
      <c r="I500" s="20"/>
      <c r="J500" s="20"/>
      <c r="K500" s="18"/>
      <c r="L500" s="18"/>
      <c r="M500" s="18"/>
    </row>
    <row r="501" spans="1:13" x14ac:dyDescent="0.25">
      <c r="A501" s="11"/>
      <c r="B501" s="12"/>
      <c r="C501" s="12"/>
      <c r="D501" s="12"/>
      <c r="E501" s="12"/>
      <c r="F501" s="13" t="str">
        <f>IF(AND(ISNUMBER(G500),ISNUMBER(G501)),G500,"")</f>
        <v/>
      </c>
      <c r="G501" s="14"/>
      <c r="H501" s="15" t="str">
        <f>IF(AND(ISNUMBER(F501),ISNUMBER(G501)),G501-F501,"")</f>
        <v/>
      </c>
      <c r="I501" s="16"/>
      <c r="J501" s="16"/>
      <c r="K501" s="12"/>
      <c r="L501" s="12"/>
      <c r="M501" s="12"/>
    </row>
    <row r="502" spans="1:13" x14ac:dyDescent="0.25">
      <c r="A502" s="17"/>
      <c r="B502" s="18"/>
      <c r="C502" s="18"/>
      <c r="D502" s="18"/>
      <c r="E502" s="18"/>
      <c r="F502" s="13" t="str">
        <f>IF(AND(ISNUMBER(G501),ISNUMBER(G502)),G501,"")</f>
        <v/>
      </c>
      <c r="G502" s="19"/>
      <c r="H502" s="15" t="str">
        <f>IF(AND(ISNUMBER(F502),ISNUMBER(G502)),G502-F502,"")</f>
        <v/>
      </c>
      <c r="I502" s="20"/>
      <c r="J502" s="20"/>
      <c r="K502" s="18"/>
      <c r="L502" s="18"/>
      <c r="M502" s="18"/>
    </row>
    <row r="503" spans="1:13" x14ac:dyDescent="0.25">
      <c r="A503" s="11"/>
      <c r="B503" s="12"/>
      <c r="C503" s="12"/>
      <c r="D503" s="12"/>
      <c r="E503" s="12"/>
      <c r="F503" s="13" t="str">
        <f>IF(AND(ISNUMBER(G502),ISNUMBER(G503)),G502,"")</f>
        <v/>
      </c>
      <c r="G503" s="14"/>
      <c r="H503" s="15" t="str">
        <f>IF(AND(ISNUMBER(F503),ISNUMBER(G503)),G503-F503,"")</f>
        <v/>
      </c>
      <c r="I503" s="16"/>
      <c r="J503" s="16"/>
      <c r="K503" s="12"/>
      <c r="L503" s="12"/>
      <c r="M503" s="12"/>
    </row>
    <row r="504" spans="1:13" x14ac:dyDescent="0.25">
      <c r="A504" s="17"/>
      <c r="B504" s="18"/>
      <c r="C504" s="18"/>
      <c r="D504" s="18"/>
      <c r="E504" s="18"/>
      <c r="F504" s="13" t="str">
        <f>IF(AND(ISNUMBER(G503),ISNUMBER(G504)),G503,"")</f>
        <v/>
      </c>
      <c r="G504" s="19"/>
      <c r="H504" s="15" t="str">
        <f>IF(AND(ISNUMBER(F504),ISNUMBER(G504)),G504-F504,"")</f>
        <v/>
      </c>
      <c r="I504" s="20"/>
      <c r="J504" s="20"/>
      <c r="K504" s="18"/>
      <c r="L504" s="18"/>
      <c r="M504" s="18"/>
    </row>
    <row r="505" spans="1:13" x14ac:dyDescent="0.25">
      <c r="A505" s="11"/>
      <c r="B505" s="12"/>
      <c r="C505" s="12"/>
      <c r="D505" s="12"/>
      <c r="E505" s="12"/>
      <c r="F505" s="13" t="str">
        <f>IF(AND(ISNUMBER(G504),ISNUMBER(G505)),G504,"")</f>
        <v/>
      </c>
      <c r="G505" s="14"/>
      <c r="H505" s="15" t="str">
        <f>IF(AND(ISNUMBER(F505),ISNUMBER(G505)),G505-F505,"")</f>
        <v/>
      </c>
      <c r="I505" s="16"/>
      <c r="J505" s="16"/>
      <c r="K505" s="12"/>
      <c r="L505" s="12"/>
      <c r="M505" s="12"/>
    </row>
    <row r="506" spans="1:13" x14ac:dyDescent="0.25">
      <c r="A506" s="17"/>
      <c r="B506" s="18"/>
      <c r="C506" s="18"/>
      <c r="D506" s="18"/>
      <c r="E506" s="18"/>
      <c r="F506" s="13" t="str">
        <f>IF(AND(ISNUMBER(G505),ISNUMBER(G506)),G505,"")</f>
        <v/>
      </c>
      <c r="G506" s="19"/>
      <c r="H506" s="15" t="str">
        <f>IF(AND(ISNUMBER(F506),ISNUMBER(G506)),G506-F506,"")</f>
        <v/>
      </c>
      <c r="I506" s="20"/>
      <c r="J506" s="20"/>
      <c r="K506" s="18"/>
      <c r="L506" s="18"/>
      <c r="M506" s="18"/>
    </row>
  </sheetData>
  <conditionalFormatting sqref="G7:G506">
    <cfRule type="expression" dxfId="0" priority="1">
      <formula>AND(ISNUMBER(F7),ISNUMBER(G7),G7&lt;F7)</formula>
    </cfRule>
  </conditionalFormatting>
  <conditionalFormatting sqref="D7:D506">
    <cfRule type="expression" dxfId="1" priority="2">
      <formula>AND(ISNUMBER($A7),D7="")</formula>
    </cfRule>
  </conditionalFormatting>
  <conditionalFormatting sqref="E7:E506">
    <cfRule type="expression" dxfId="2" priority="3">
      <formula>AND(ISNUMBER($A7),E7="")</formula>
    </cfRule>
  </conditionalFormatting>
  <conditionalFormatting sqref="B7:B506">
    <cfRule type="expression" dxfId="3" priority="4">
      <formula>AND(ISNUMBER($A7),B7="")</formula>
    </cfRule>
  </conditionalFormatting>
  <conditionalFormatting sqref="C7:C506">
    <cfRule type="expression" dxfId="4" priority="5">
      <formula>AND(ISNUMBER($A7),C7="")</formula>
    </cfRule>
  </conditionalFormatting>
  <dataValidations count="3">
    <dataValidation type="date" operator="greaterThan" allowBlank="1" showErrorMessage="1" error="Zadej datum, třeba 3. 1. 2026." sqref="A7:A506">
      <formula1>36526</formula1>
    </dataValidation>
    <dataValidation type="list" showErrorMessage="1" error="Vyber palivo z nabídky." sqref="B4">
      <formula1>"benzin 95,benzin 98,nafta,elektřina"</formula1>
    </dataValidation>
    <dataValidation type="list" allowBlank="1" showErrorMessage="1" errorTitle="Typ jízdy" error="Vyber služební, nebo soukromá." sqref="E7:E506">
      <formula1>"služební,soukromá"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  <headerFooter>
    <oddFooter>&amp;CKniha jízd &amp;P / &amp;N&amp;Rcarster.app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47857"/>
    <pageSetUpPr fitToPage="1"/>
  </sheetPr>
  <dimension ref="A1:H27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3" width="13" customWidth="1"/>
    <col min="4" max="4" width="14" customWidth="1"/>
    <col min="5" max="6" width="13" customWidth="1"/>
    <col min="7" max="7" width="16" customWidth="1"/>
    <col min="8" max="8" width="34" customWidth="1"/>
  </cols>
  <sheetData>
    <row r="1" ht="46" customHeight="1" spans="1:8" x14ac:dyDescent="0.25">
      <c r="A1" s="1"/>
      <c r="B1" s="1"/>
      <c r="C1" s="2" t="s">
        <v>22</v>
      </c>
      <c r="D1" s="1"/>
      <c r="E1" s="1"/>
      <c r="F1" s="1"/>
      <c r="G1" s="1"/>
      <c r="H1" s="1"/>
    </row>
    <row r="2" ht="22" customHeight="1" spans="1:1" x14ac:dyDescent="0.25">
      <c r="A2" s="3" t="s">
        <v>23</v>
      </c>
    </row>
    <row r="3" spans="1:1" x14ac:dyDescent="0.25">
      <c r="A3" s="21" t="str">
        <f>"Rok "&amp;'KNIHA JÍZD'!$D$4&amp;"  ·  "&amp;IF('KNIHA JÍZD'!$A$4="","SPZ nevyplněna",'KNIHA JÍZD'!$A$4)&amp;"  ·  "&amp;'KNIHA JÍZD'!$B$4</f>
        <v>Rok 2027  ·  SPZ nevyplněna  ·  nafta</v>
      </c>
    </row>
    <row r="5" ht="32" customHeight="1" spans="1:8" x14ac:dyDescent="0.25">
      <c r="A5" s="9" t="s">
        <v>24</v>
      </c>
      <c r="B5" s="9" t="s">
        <v>25</v>
      </c>
      <c r="C5" s="9" t="s">
        <v>26</v>
      </c>
      <c r="D5" s="9" t="s">
        <v>27</v>
      </c>
      <c r="E5" s="9" t="s">
        <v>28</v>
      </c>
      <c r="F5" s="9" t="s">
        <v>29</v>
      </c>
      <c r="G5" s="9" t="s">
        <v>30</v>
      </c>
      <c r="H5" s="9" t="s">
        <v>31</v>
      </c>
    </row>
    <row r="6" spans="1:8" x14ac:dyDescent="0.25">
      <c r="A6" s="12" t="s">
        <v>32</v>
      </c>
      <c r="B6" s="14">
        <f>SUMIFS('KNIHA JÍZD'!$H$7:$H$506,'KNIHA JÍZD'!$E$7:$E$506,"služební",'KNIHA JÍZD'!$A$7:$A$506,"&gt;="&amp;DATE('KNIHA JÍZD'!$D$4,1,1),'KNIHA JÍZD'!$A$7:$A$506,"&lt;"&amp;DATE('KNIHA JÍZD'!$D$4,2,1))</f>
        <v>0</v>
      </c>
      <c r="C6" s="14">
        <f>SUMIFS('KNIHA JÍZD'!$H$7:$H$506,'KNIHA JÍZD'!$E$7:$E$506,"soukromá",'KNIHA JÍZD'!$A$7:$A$506,"&gt;="&amp;DATE('KNIHA JÍZD'!$D$4,1,1),'KNIHA JÍZD'!$A$7:$A$506,"&lt;"&amp;DATE('KNIHA JÍZD'!$D$4,2,1))</f>
        <v>0</v>
      </c>
      <c r="D6" s="22">
        <f>SUMIFS(Sazby!$D:$D,Sazby!$A:$A,"základní náhrada",Sazby!$B:$B,"&lt;="&amp;DATE('KNIHA JÍZD'!$D$4,1,15),Sazby!$C:$C,"&gt;="&amp;DATE('KNIHA JÍZD'!$D$4,1,15))</f>
        <v>0</v>
      </c>
      <c r="E6" s="22">
        <f>SUMIFS(Sazby!$D:$D,Sazby!$A:$A,'KNIHA JÍZD'!$B$4,Sazby!$B:$B,"&lt;="&amp;DATE('KNIHA JÍZD'!$D$4,1,15),Sazby!$C:$C,"&gt;="&amp;DATE('KNIHA JÍZD'!$D$4,1,15))</f>
        <v>0</v>
      </c>
      <c r="F6" s="22">
        <f>D6+'KNIHA JÍZD'!$C$4/100*E6</f>
        <v>0</v>
      </c>
      <c r="G6" s="23">
        <f>B6*F6</f>
        <v>0</v>
      </c>
      <c r="H6" s="24" t="str">
        <f>IF(OR(D6=0,E6=0),"Sazba na tento měsíc zatím nevyšla - doplň ji na listu Sazby","")</f>
        <v>Sazba na tento měsíc zatím nevyšla - doplň ji na listu Sazby</v>
      </c>
    </row>
    <row r="7" spans="1:8" x14ac:dyDescent="0.25">
      <c r="A7" s="18" t="s">
        <v>33</v>
      </c>
      <c r="B7" s="19">
        <f>SUMIFS('KNIHA JÍZD'!$H$7:$H$506,'KNIHA JÍZD'!$E$7:$E$506,"služební",'KNIHA JÍZD'!$A$7:$A$506,"&gt;="&amp;DATE('KNIHA JÍZD'!$D$4,2,1),'KNIHA JÍZD'!$A$7:$A$506,"&lt;"&amp;DATE('KNIHA JÍZD'!$D$4,3,1))</f>
        <v>0</v>
      </c>
      <c r="C7" s="19">
        <f>SUMIFS('KNIHA JÍZD'!$H$7:$H$506,'KNIHA JÍZD'!$E$7:$E$506,"soukromá",'KNIHA JÍZD'!$A$7:$A$506,"&gt;="&amp;DATE('KNIHA JÍZD'!$D$4,2,1),'KNIHA JÍZD'!$A$7:$A$506,"&lt;"&amp;DATE('KNIHA JÍZD'!$D$4,3,1))</f>
        <v>0</v>
      </c>
      <c r="D7" s="25">
        <f>SUMIFS(Sazby!$D:$D,Sazby!$A:$A,"základní náhrada",Sazby!$B:$B,"&lt;="&amp;DATE('KNIHA JÍZD'!$D$4,2,15),Sazby!$C:$C,"&gt;="&amp;DATE('KNIHA JÍZD'!$D$4,2,15))</f>
        <v>0</v>
      </c>
      <c r="E7" s="25">
        <f>SUMIFS(Sazby!$D:$D,Sazby!$A:$A,'KNIHA JÍZD'!$B$4,Sazby!$B:$B,"&lt;="&amp;DATE('KNIHA JÍZD'!$D$4,2,15),Sazby!$C:$C,"&gt;="&amp;DATE('KNIHA JÍZD'!$D$4,2,15))</f>
        <v>0</v>
      </c>
      <c r="F7" s="25">
        <f>D7+'KNIHA JÍZD'!$C$4/100*E7</f>
        <v>0</v>
      </c>
      <c r="G7" s="26">
        <f>B7*F7</f>
        <v>0</v>
      </c>
      <c r="H7" s="27" t="str">
        <f>IF(OR(D7=0,E7=0),"Sazba na tento měsíc zatím nevyšla - doplň ji na listu Sazby","")</f>
        <v>Sazba na tento měsíc zatím nevyšla - doplň ji na listu Sazby</v>
      </c>
    </row>
    <row r="8" spans="1:8" x14ac:dyDescent="0.25">
      <c r="A8" s="12" t="s">
        <v>34</v>
      </c>
      <c r="B8" s="14">
        <f>SUMIFS('KNIHA JÍZD'!$H$7:$H$506,'KNIHA JÍZD'!$E$7:$E$506,"služební",'KNIHA JÍZD'!$A$7:$A$506,"&gt;="&amp;DATE('KNIHA JÍZD'!$D$4,3,1),'KNIHA JÍZD'!$A$7:$A$506,"&lt;"&amp;DATE('KNIHA JÍZD'!$D$4,4,1))</f>
        <v>0</v>
      </c>
      <c r="C8" s="14">
        <f>SUMIFS('KNIHA JÍZD'!$H$7:$H$506,'KNIHA JÍZD'!$E$7:$E$506,"soukromá",'KNIHA JÍZD'!$A$7:$A$506,"&gt;="&amp;DATE('KNIHA JÍZD'!$D$4,3,1),'KNIHA JÍZD'!$A$7:$A$506,"&lt;"&amp;DATE('KNIHA JÍZD'!$D$4,4,1))</f>
        <v>0</v>
      </c>
      <c r="D8" s="22">
        <f>SUMIFS(Sazby!$D:$D,Sazby!$A:$A,"základní náhrada",Sazby!$B:$B,"&lt;="&amp;DATE('KNIHA JÍZD'!$D$4,3,15),Sazby!$C:$C,"&gt;="&amp;DATE('KNIHA JÍZD'!$D$4,3,15))</f>
        <v>0</v>
      </c>
      <c r="E8" s="22">
        <f>SUMIFS(Sazby!$D:$D,Sazby!$A:$A,'KNIHA JÍZD'!$B$4,Sazby!$B:$B,"&lt;="&amp;DATE('KNIHA JÍZD'!$D$4,3,15),Sazby!$C:$C,"&gt;="&amp;DATE('KNIHA JÍZD'!$D$4,3,15))</f>
        <v>0</v>
      </c>
      <c r="F8" s="22">
        <f>D8+'KNIHA JÍZD'!$C$4/100*E8</f>
        <v>0</v>
      </c>
      <c r="G8" s="23">
        <f>B8*F8</f>
        <v>0</v>
      </c>
      <c r="H8" s="24" t="str">
        <f>IF(OR(D8=0,E8=0),"Sazba na tento měsíc zatím nevyšla - doplň ji na listu Sazby","")</f>
        <v>Sazba na tento měsíc zatím nevyšla - doplň ji na listu Sazby</v>
      </c>
    </row>
    <row r="9" spans="1:8" x14ac:dyDescent="0.25">
      <c r="A9" s="18" t="s">
        <v>35</v>
      </c>
      <c r="B9" s="19">
        <f>SUMIFS('KNIHA JÍZD'!$H$7:$H$506,'KNIHA JÍZD'!$E$7:$E$506,"služební",'KNIHA JÍZD'!$A$7:$A$506,"&gt;="&amp;DATE('KNIHA JÍZD'!$D$4,4,1),'KNIHA JÍZD'!$A$7:$A$506,"&lt;"&amp;DATE('KNIHA JÍZD'!$D$4,5,1))</f>
        <v>0</v>
      </c>
      <c r="C9" s="19">
        <f>SUMIFS('KNIHA JÍZD'!$H$7:$H$506,'KNIHA JÍZD'!$E$7:$E$506,"soukromá",'KNIHA JÍZD'!$A$7:$A$506,"&gt;="&amp;DATE('KNIHA JÍZD'!$D$4,4,1),'KNIHA JÍZD'!$A$7:$A$506,"&lt;"&amp;DATE('KNIHA JÍZD'!$D$4,5,1))</f>
        <v>0</v>
      </c>
      <c r="D9" s="25">
        <f>SUMIFS(Sazby!$D:$D,Sazby!$A:$A,"základní náhrada",Sazby!$B:$B,"&lt;="&amp;DATE('KNIHA JÍZD'!$D$4,4,15),Sazby!$C:$C,"&gt;="&amp;DATE('KNIHA JÍZD'!$D$4,4,15))</f>
        <v>0</v>
      </c>
      <c r="E9" s="25">
        <f>SUMIFS(Sazby!$D:$D,Sazby!$A:$A,'KNIHA JÍZD'!$B$4,Sazby!$B:$B,"&lt;="&amp;DATE('KNIHA JÍZD'!$D$4,4,15),Sazby!$C:$C,"&gt;="&amp;DATE('KNIHA JÍZD'!$D$4,4,15))</f>
        <v>0</v>
      </c>
      <c r="F9" s="25">
        <f>D9+'KNIHA JÍZD'!$C$4/100*E9</f>
        <v>0</v>
      </c>
      <c r="G9" s="26">
        <f>B9*F9</f>
        <v>0</v>
      </c>
      <c r="H9" s="27" t="str">
        <f>IF(OR(D9=0,E9=0),"Sazba na tento měsíc zatím nevyšla - doplň ji na listu Sazby","")</f>
        <v>Sazba na tento měsíc zatím nevyšla - doplň ji na listu Sazby</v>
      </c>
    </row>
    <row r="10" spans="1:8" x14ac:dyDescent="0.25">
      <c r="A10" s="12" t="s">
        <v>36</v>
      </c>
      <c r="B10" s="14">
        <f>SUMIFS('KNIHA JÍZD'!$H$7:$H$506,'KNIHA JÍZD'!$E$7:$E$506,"služební",'KNIHA JÍZD'!$A$7:$A$506,"&gt;="&amp;DATE('KNIHA JÍZD'!$D$4,5,1),'KNIHA JÍZD'!$A$7:$A$506,"&lt;"&amp;DATE('KNIHA JÍZD'!$D$4,6,1))</f>
        <v>0</v>
      </c>
      <c r="C10" s="14">
        <f>SUMIFS('KNIHA JÍZD'!$H$7:$H$506,'KNIHA JÍZD'!$E$7:$E$506,"soukromá",'KNIHA JÍZD'!$A$7:$A$506,"&gt;="&amp;DATE('KNIHA JÍZD'!$D$4,5,1),'KNIHA JÍZD'!$A$7:$A$506,"&lt;"&amp;DATE('KNIHA JÍZD'!$D$4,6,1))</f>
        <v>0</v>
      </c>
      <c r="D10" s="22">
        <f>SUMIFS(Sazby!$D:$D,Sazby!$A:$A,"základní náhrada",Sazby!$B:$B,"&lt;="&amp;DATE('KNIHA JÍZD'!$D$4,5,15),Sazby!$C:$C,"&gt;="&amp;DATE('KNIHA JÍZD'!$D$4,5,15))</f>
        <v>0</v>
      </c>
      <c r="E10" s="22">
        <f>SUMIFS(Sazby!$D:$D,Sazby!$A:$A,'KNIHA JÍZD'!$B$4,Sazby!$B:$B,"&lt;="&amp;DATE('KNIHA JÍZD'!$D$4,5,15),Sazby!$C:$C,"&gt;="&amp;DATE('KNIHA JÍZD'!$D$4,5,15))</f>
        <v>0</v>
      </c>
      <c r="F10" s="22">
        <f>D10+'KNIHA JÍZD'!$C$4/100*E10</f>
        <v>0</v>
      </c>
      <c r="G10" s="23">
        <f>B10*F10</f>
        <v>0</v>
      </c>
      <c r="H10" s="24" t="str">
        <f>IF(OR(D10=0,E10=0),"Sazba na tento měsíc zatím nevyšla - doplň ji na listu Sazby","")</f>
        <v>Sazba na tento měsíc zatím nevyšla - doplň ji na listu Sazby</v>
      </c>
    </row>
    <row r="11" spans="1:8" x14ac:dyDescent="0.25">
      <c r="A11" s="18" t="s">
        <v>37</v>
      </c>
      <c r="B11" s="19">
        <f>SUMIFS('KNIHA JÍZD'!$H$7:$H$506,'KNIHA JÍZD'!$E$7:$E$506,"služební",'KNIHA JÍZD'!$A$7:$A$506,"&gt;="&amp;DATE('KNIHA JÍZD'!$D$4,6,1),'KNIHA JÍZD'!$A$7:$A$506,"&lt;"&amp;DATE('KNIHA JÍZD'!$D$4,7,1))</f>
        <v>0</v>
      </c>
      <c r="C11" s="19">
        <f>SUMIFS('KNIHA JÍZD'!$H$7:$H$506,'KNIHA JÍZD'!$E$7:$E$506,"soukromá",'KNIHA JÍZD'!$A$7:$A$506,"&gt;="&amp;DATE('KNIHA JÍZD'!$D$4,6,1),'KNIHA JÍZD'!$A$7:$A$506,"&lt;"&amp;DATE('KNIHA JÍZD'!$D$4,7,1))</f>
        <v>0</v>
      </c>
      <c r="D11" s="25">
        <f>SUMIFS(Sazby!$D:$D,Sazby!$A:$A,"základní náhrada",Sazby!$B:$B,"&lt;="&amp;DATE('KNIHA JÍZD'!$D$4,6,15),Sazby!$C:$C,"&gt;="&amp;DATE('KNIHA JÍZD'!$D$4,6,15))</f>
        <v>0</v>
      </c>
      <c r="E11" s="25">
        <f>SUMIFS(Sazby!$D:$D,Sazby!$A:$A,'KNIHA JÍZD'!$B$4,Sazby!$B:$B,"&lt;="&amp;DATE('KNIHA JÍZD'!$D$4,6,15),Sazby!$C:$C,"&gt;="&amp;DATE('KNIHA JÍZD'!$D$4,6,15))</f>
        <v>0</v>
      </c>
      <c r="F11" s="25">
        <f>D11+'KNIHA JÍZD'!$C$4/100*E11</f>
        <v>0</v>
      </c>
      <c r="G11" s="26">
        <f>B11*F11</f>
        <v>0</v>
      </c>
      <c r="H11" s="27" t="str">
        <f>IF(OR(D11=0,E11=0),"Sazba na tento měsíc zatím nevyšla - doplň ji na listu Sazby","")</f>
        <v>Sazba na tento měsíc zatím nevyšla - doplň ji na listu Sazby</v>
      </c>
    </row>
    <row r="12" spans="1:8" x14ac:dyDescent="0.25">
      <c r="A12" s="12" t="s">
        <v>38</v>
      </c>
      <c r="B12" s="14">
        <f>SUMIFS('KNIHA JÍZD'!$H$7:$H$506,'KNIHA JÍZD'!$E$7:$E$506,"služební",'KNIHA JÍZD'!$A$7:$A$506,"&gt;="&amp;DATE('KNIHA JÍZD'!$D$4,7,1),'KNIHA JÍZD'!$A$7:$A$506,"&lt;"&amp;DATE('KNIHA JÍZD'!$D$4,8,1))</f>
        <v>0</v>
      </c>
      <c r="C12" s="14">
        <f>SUMIFS('KNIHA JÍZD'!$H$7:$H$506,'KNIHA JÍZD'!$E$7:$E$506,"soukromá",'KNIHA JÍZD'!$A$7:$A$506,"&gt;="&amp;DATE('KNIHA JÍZD'!$D$4,7,1),'KNIHA JÍZD'!$A$7:$A$506,"&lt;"&amp;DATE('KNIHA JÍZD'!$D$4,8,1))</f>
        <v>0</v>
      </c>
      <c r="D12" s="22">
        <f>SUMIFS(Sazby!$D:$D,Sazby!$A:$A,"základní náhrada",Sazby!$B:$B,"&lt;="&amp;DATE('KNIHA JÍZD'!$D$4,7,15),Sazby!$C:$C,"&gt;="&amp;DATE('KNIHA JÍZD'!$D$4,7,15))</f>
        <v>0</v>
      </c>
      <c r="E12" s="22">
        <f>SUMIFS(Sazby!$D:$D,Sazby!$A:$A,'KNIHA JÍZD'!$B$4,Sazby!$B:$B,"&lt;="&amp;DATE('KNIHA JÍZD'!$D$4,7,15),Sazby!$C:$C,"&gt;="&amp;DATE('KNIHA JÍZD'!$D$4,7,15))</f>
        <v>0</v>
      </c>
      <c r="F12" s="22">
        <f>D12+'KNIHA JÍZD'!$C$4/100*E12</f>
        <v>0</v>
      </c>
      <c r="G12" s="23">
        <f>B12*F12</f>
        <v>0</v>
      </c>
      <c r="H12" s="24" t="str">
        <f>IF(OR(D12=0,E12=0),"Sazba na tento měsíc zatím nevyšla - doplň ji na listu Sazby","")</f>
        <v>Sazba na tento měsíc zatím nevyšla - doplň ji na listu Sazby</v>
      </c>
    </row>
    <row r="13" spans="1:8" x14ac:dyDescent="0.25">
      <c r="A13" s="18" t="s">
        <v>39</v>
      </c>
      <c r="B13" s="19">
        <f>SUMIFS('KNIHA JÍZD'!$H$7:$H$506,'KNIHA JÍZD'!$E$7:$E$506,"služební",'KNIHA JÍZD'!$A$7:$A$506,"&gt;="&amp;DATE('KNIHA JÍZD'!$D$4,8,1),'KNIHA JÍZD'!$A$7:$A$506,"&lt;"&amp;DATE('KNIHA JÍZD'!$D$4,9,1))</f>
        <v>0</v>
      </c>
      <c r="C13" s="19">
        <f>SUMIFS('KNIHA JÍZD'!$H$7:$H$506,'KNIHA JÍZD'!$E$7:$E$506,"soukromá",'KNIHA JÍZD'!$A$7:$A$506,"&gt;="&amp;DATE('KNIHA JÍZD'!$D$4,8,1),'KNIHA JÍZD'!$A$7:$A$506,"&lt;"&amp;DATE('KNIHA JÍZD'!$D$4,9,1))</f>
        <v>0</v>
      </c>
      <c r="D13" s="25">
        <f>SUMIFS(Sazby!$D:$D,Sazby!$A:$A,"základní náhrada",Sazby!$B:$B,"&lt;="&amp;DATE('KNIHA JÍZD'!$D$4,8,15),Sazby!$C:$C,"&gt;="&amp;DATE('KNIHA JÍZD'!$D$4,8,15))</f>
        <v>0</v>
      </c>
      <c r="E13" s="25">
        <f>SUMIFS(Sazby!$D:$D,Sazby!$A:$A,'KNIHA JÍZD'!$B$4,Sazby!$B:$B,"&lt;="&amp;DATE('KNIHA JÍZD'!$D$4,8,15),Sazby!$C:$C,"&gt;="&amp;DATE('KNIHA JÍZD'!$D$4,8,15))</f>
        <v>0</v>
      </c>
      <c r="F13" s="25">
        <f>D13+'KNIHA JÍZD'!$C$4/100*E13</f>
        <v>0</v>
      </c>
      <c r="G13" s="26">
        <f>B13*F13</f>
        <v>0</v>
      </c>
      <c r="H13" s="27" t="str">
        <f>IF(OR(D13=0,E13=0),"Sazba na tento měsíc zatím nevyšla - doplň ji na listu Sazby","")</f>
        <v>Sazba na tento měsíc zatím nevyšla - doplň ji na listu Sazby</v>
      </c>
    </row>
    <row r="14" spans="1:8" x14ac:dyDescent="0.25">
      <c r="A14" s="12" t="s">
        <v>40</v>
      </c>
      <c r="B14" s="14">
        <f>SUMIFS('KNIHA JÍZD'!$H$7:$H$506,'KNIHA JÍZD'!$E$7:$E$506,"služební",'KNIHA JÍZD'!$A$7:$A$506,"&gt;="&amp;DATE('KNIHA JÍZD'!$D$4,9,1),'KNIHA JÍZD'!$A$7:$A$506,"&lt;"&amp;DATE('KNIHA JÍZD'!$D$4,10,1))</f>
        <v>0</v>
      </c>
      <c r="C14" s="14">
        <f>SUMIFS('KNIHA JÍZD'!$H$7:$H$506,'KNIHA JÍZD'!$E$7:$E$506,"soukromá",'KNIHA JÍZD'!$A$7:$A$506,"&gt;="&amp;DATE('KNIHA JÍZD'!$D$4,9,1),'KNIHA JÍZD'!$A$7:$A$506,"&lt;"&amp;DATE('KNIHA JÍZD'!$D$4,10,1))</f>
        <v>0</v>
      </c>
      <c r="D14" s="22">
        <f>SUMIFS(Sazby!$D:$D,Sazby!$A:$A,"základní náhrada",Sazby!$B:$B,"&lt;="&amp;DATE('KNIHA JÍZD'!$D$4,9,15),Sazby!$C:$C,"&gt;="&amp;DATE('KNIHA JÍZD'!$D$4,9,15))</f>
        <v>0</v>
      </c>
      <c r="E14" s="22">
        <f>SUMIFS(Sazby!$D:$D,Sazby!$A:$A,'KNIHA JÍZD'!$B$4,Sazby!$B:$B,"&lt;="&amp;DATE('KNIHA JÍZD'!$D$4,9,15),Sazby!$C:$C,"&gt;="&amp;DATE('KNIHA JÍZD'!$D$4,9,15))</f>
        <v>0</v>
      </c>
      <c r="F14" s="22">
        <f>D14+'KNIHA JÍZD'!$C$4/100*E14</f>
        <v>0</v>
      </c>
      <c r="G14" s="23">
        <f>B14*F14</f>
        <v>0</v>
      </c>
      <c r="H14" s="24" t="str">
        <f>IF(OR(D14=0,E14=0),"Sazba na tento měsíc zatím nevyšla - doplň ji na listu Sazby","")</f>
        <v>Sazba na tento měsíc zatím nevyšla - doplň ji na listu Sazby</v>
      </c>
    </row>
    <row r="15" spans="1:8" x14ac:dyDescent="0.25">
      <c r="A15" s="18" t="s">
        <v>41</v>
      </c>
      <c r="B15" s="19">
        <f>SUMIFS('KNIHA JÍZD'!$H$7:$H$506,'KNIHA JÍZD'!$E$7:$E$506,"služební",'KNIHA JÍZD'!$A$7:$A$506,"&gt;="&amp;DATE('KNIHA JÍZD'!$D$4,10,1),'KNIHA JÍZD'!$A$7:$A$506,"&lt;"&amp;DATE('KNIHA JÍZD'!$D$4,11,1))</f>
        <v>0</v>
      </c>
      <c r="C15" s="19">
        <f>SUMIFS('KNIHA JÍZD'!$H$7:$H$506,'KNIHA JÍZD'!$E$7:$E$506,"soukromá",'KNIHA JÍZD'!$A$7:$A$506,"&gt;="&amp;DATE('KNIHA JÍZD'!$D$4,10,1),'KNIHA JÍZD'!$A$7:$A$506,"&lt;"&amp;DATE('KNIHA JÍZD'!$D$4,11,1))</f>
        <v>0</v>
      </c>
      <c r="D15" s="25">
        <f>SUMIFS(Sazby!$D:$D,Sazby!$A:$A,"základní náhrada",Sazby!$B:$B,"&lt;="&amp;DATE('KNIHA JÍZD'!$D$4,10,15),Sazby!$C:$C,"&gt;="&amp;DATE('KNIHA JÍZD'!$D$4,10,15))</f>
        <v>0</v>
      </c>
      <c r="E15" s="25">
        <f>SUMIFS(Sazby!$D:$D,Sazby!$A:$A,'KNIHA JÍZD'!$B$4,Sazby!$B:$B,"&lt;="&amp;DATE('KNIHA JÍZD'!$D$4,10,15),Sazby!$C:$C,"&gt;="&amp;DATE('KNIHA JÍZD'!$D$4,10,15))</f>
        <v>0</v>
      </c>
      <c r="F15" s="25">
        <f>D15+'KNIHA JÍZD'!$C$4/100*E15</f>
        <v>0</v>
      </c>
      <c r="G15" s="26">
        <f>B15*F15</f>
        <v>0</v>
      </c>
      <c r="H15" s="27" t="str">
        <f>IF(OR(D15=0,E15=0),"Sazba na tento měsíc zatím nevyšla - doplň ji na listu Sazby","")</f>
        <v>Sazba na tento měsíc zatím nevyšla - doplň ji na listu Sazby</v>
      </c>
    </row>
    <row r="16" spans="1:8" x14ac:dyDescent="0.25">
      <c r="A16" s="12" t="s">
        <v>42</v>
      </c>
      <c r="B16" s="14">
        <f>SUMIFS('KNIHA JÍZD'!$H$7:$H$506,'KNIHA JÍZD'!$E$7:$E$506,"služební",'KNIHA JÍZD'!$A$7:$A$506,"&gt;="&amp;DATE('KNIHA JÍZD'!$D$4,11,1),'KNIHA JÍZD'!$A$7:$A$506,"&lt;"&amp;DATE('KNIHA JÍZD'!$D$4,12,1))</f>
        <v>0</v>
      </c>
      <c r="C16" s="14">
        <f>SUMIFS('KNIHA JÍZD'!$H$7:$H$506,'KNIHA JÍZD'!$E$7:$E$506,"soukromá",'KNIHA JÍZD'!$A$7:$A$506,"&gt;="&amp;DATE('KNIHA JÍZD'!$D$4,11,1),'KNIHA JÍZD'!$A$7:$A$506,"&lt;"&amp;DATE('KNIHA JÍZD'!$D$4,12,1))</f>
        <v>0</v>
      </c>
      <c r="D16" s="22">
        <f>SUMIFS(Sazby!$D:$D,Sazby!$A:$A,"základní náhrada",Sazby!$B:$B,"&lt;="&amp;DATE('KNIHA JÍZD'!$D$4,11,15),Sazby!$C:$C,"&gt;="&amp;DATE('KNIHA JÍZD'!$D$4,11,15))</f>
        <v>0</v>
      </c>
      <c r="E16" s="22">
        <f>SUMIFS(Sazby!$D:$D,Sazby!$A:$A,'KNIHA JÍZD'!$B$4,Sazby!$B:$B,"&lt;="&amp;DATE('KNIHA JÍZD'!$D$4,11,15),Sazby!$C:$C,"&gt;="&amp;DATE('KNIHA JÍZD'!$D$4,11,15))</f>
        <v>0</v>
      </c>
      <c r="F16" s="22">
        <f>D16+'KNIHA JÍZD'!$C$4/100*E16</f>
        <v>0</v>
      </c>
      <c r="G16" s="23">
        <f>B16*F16</f>
        <v>0</v>
      </c>
      <c r="H16" s="24" t="str">
        <f>IF(OR(D16=0,E16=0),"Sazba na tento měsíc zatím nevyšla - doplň ji na listu Sazby","")</f>
        <v>Sazba na tento měsíc zatím nevyšla - doplň ji na listu Sazby</v>
      </c>
    </row>
    <row r="17" spans="1:8" x14ac:dyDescent="0.25">
      <c r="A17" s="18" t="s">
        <v>43</v>
      </c>
      <c r="B17" s="19">
        <f>SUMIFS('KNIHA JÍZD'!$H$7:$H$506,'KNIHA JÍZD'!$E$7:$E$506,"služební",'KNIHA JÍZD'!$A$7:$A$506,"&gt;="&amp;DATE('KNIHA JÍZD'!$D$4,12,1),'KNIHA JÍZD'!$A$7:$A$506,"&lt;"&amp;DATE('KNIHA JÍZD'!$D$4,13,1))</f>
        <v>0</v>
      </c>
      <c r="C17" s="19">
        <f>SUMIFS('KNIHA JÍZD'!$H$7:$H$506,'KNIHA JÍZD'!$E$7:$E$506,"soukromá",'KNIHA JÍZD'!$A$7:$A$506,"&gt;="&amp;DATE('KNIHA JÍZD'!$D$4,12,1),'KNIHA JÍZD'!$A$7:$A$506,"&lt;"&amp;DATE('KNIHA JÍZD'!$D$4,13,1))</f>
        <v>0</v>
      </c>
      <c r="D17" s="25">
        <f>SUMIFS(Sazby!$D:$D,Sazby!$A:$A,"základní náhrada",Sazby!$B:$B,"&lt;="&amp;DATE('KNIHA JÍZD'!$D$4,12,15),Sazby!$C:$C,"&gt;="&amp;DATE('KNIHA JÍZD'!$D$4,12,15))</f>
        <v>0</v>
      </c>
      <c r="E17" s="25">
        <f>SUMIFS(Sazby!$D:$D,Sazby!$A:$A,'KNIHA JÍZD'!$B$4,Sazby!$B:$B,"&lt;="&amp;DATE('KNIHA JÍZD'!$D$4,12,15),Sazby!$C:$C,"&gt;="&amp;DATE('KNIHA JÍZD'!$D$4,12,15))</f>
        <v>0</v>
      </c>
      <c r="F17" s="25">
        <f>D17+'KNIHA JÍZD'!$C$4/100*E17</f>
        <v>0</v>
      </c>
      <c r="G17" s="26">
        <f>B17*F17</f>
        <v>0</v>
      </c>
      <c r="H17" s="27" t="str">
        <f>IF(OR(D17=0,E17=0),"Sazba na tento měsíc zatím nevyšla - doplň ji na listu Sazby","")</f>
        <v>Sazba na tento měsíc zatím nevyšla - doplň ji na listu Sazby</v>
      </c>
    </row>
    <row r="18" ht="22" customHeight="1" spans="1:8" x14ac:dyDescent="0.25">
      <c r="A18" s="28" t="s">
        <v>44</v>
      </c>
      <c r="B18" s="29">
        <f>SUM(B6:B17)</f>
        <v>0</v>
      </c>
      <c r="C18" s="29">
        <f>SUM(C6:C17)</f>
        <v>0</v>
      </c>
      <c r="D18" s="28"/>
      <c r="E18" s="28"/>
      <c r="F18" s="28"/>
      <c r="G18" s="30">
        <f>SUM(G6:G17)</f>
        <v>0</v>
      </c>
      <c r="H18" s="28"/>
    </row>
    <row r="21" spans="1:1" x14ac:dyDescent="0.25">
      <c r="A21" s="21" t="s">
        <v>45</v>
      </c>
    </row>
    <row r="22" spans="1:5" x14ac:dyDescent="0.25">
      <c r="A22" s="31" t="s">
        <v>46</v>
      </c>
      <c r="D22" s="32">
        <v>5000</v>
      </c>
      <c r="E22" s="33" t="s">
        <v>47</v>
      </c>
    </row>
    <row r="23" spans="1:4" x14ac:dyDescent="0.25">
      <c r="A23" s="31" t="s">
        <v>48</v>
      </c>
      <c r="D23" s="34">
        <f>D22*12</f>
        <v>60000</v>
      </c>
    </row>
    <row r="24" spans="1:4" x14ac:dyDescent="0.25">
      <c r="A24" s="31" t="s">
        <v>49</v>
      </c>
      <c r="D24" s="34">
        <f>G18</f>
        <v>0</v>
      </c>
    </row>
    <row r="25" spans="1:4" x14ac:dyDescent="0.25">
      <c r="A25" s="31" t="s">
        <v>50</v>
      </c>
      <c r="D25" s="35" t="str">
        <f>IF(G18=0,"zatím nic není zapsané",IF(G18&gt;D23,"náhrady podle knihy jízd","paušál"))</f>
        <v>zatím nic není zapsané</v>
      </c>
    </row>
    <row r="27" spans="1:1" x14ac:dyDescent="0.25">
      <c r="A27" s="33" t="s">
        <v>51</v>
      </c>
    </row>
  </sheetData>
  <pageMargins left="0.7" right="0.7" top="0.75" bottom="0.75" header="0.3" footer="0.3"/>
  <pageSetup paperSize="9" orientation="landscape" horizontalDpi="4294967295" verticalDpi="4294967295" scale="100" fitToWidth="1" fitToHeight="1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4A3B8"/>
    <pageSetUpPr fitToPage="1"/>
  </sheetPr>
  <dimension ref="A1:F27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3" width="13" customWidth="1"/>
    <col min="4" max="5" width="10" customWidth="1"/>
    <col min="6" max="6" width="34" customWidth="1"/>
  </cols>
  <sheetData>
    <row r="1" ht="46" customHeight="1" spans="1:6" x14ac:dyDescent="0.25">
      <c r="A1" s="1"/>
      <c r="B1" s="1"/>
      <c r="C1" s="2" t="s">
        <v>52</v>
      </c>
      <c r="D1" s="1"/>
      <c r="E1" s="1"/>
      <c r="F1" s="1"/>
    </row>
    <row r="2" ht="40" customHeight="1" spans="1:6" x14ac:dyDescent="0.25">
      <c r="A2" s="36" t="s">
        <v>53</v>
      </c>
      <c r="B2" s="36"/>
      <c r="C2" s="36"/>
      <c r="D2" s="36"/>
      <c r="E2" s="36"/>
      <c r="F2" s="36"/>
    </row>
    <row r="3" spans="1:6" x14ac:dyDescent="0.25">
      <c r="A3" s="37" t="s">
        <v>54</v>
      </c>
      <c r="B3" s="37" t="s">
        <v>55</v>
      </c>
      <c r="C3" s="37" t="s">
        <v>56</v>
      </c>
      <c r="D3" s="37" t="s">
        <v>57</v>
      </c>
      <c r="E3" s="37" t="s">
        <v>58</v>
      </c>
      <c r="F3" s="37" t="s">
        <v>59</v>
      </c>
    </row>
    <row r="4" spans="1:6" x14ac:dyDescent="0.25">
      <c r="A4" s="38" t="s">
        <v>60</v>
      </c>
      <c r="B4" s="39">
        <v>44927</v>
      </c>
      <c r="C4" s="39">
        <v>45291</v>
      </c>
      <c r="D4" s="40">
        <v>5.2</v>
      </c>
      <c r="E4" s="41" t="s">
        <v>61</v>
      </c>
      <c r="F4" s="38" t="s">
        <v>62</v>
      </c>
    </row>
    <row r="5" spans="1:6" x14ac:dyDescent="0.25">
      <c r="A5" s="42" t="s">
        <v>63</v>
      </c>
      <c r="B5" s="43">
        <v>44927</v>
      </c>
      <c r="C5" s="43">
        <v>45291</v>
      </c>
      <c r="D5" s="44">
        <v>41.2</v>
      </c>
      <c r="E5" s="45" t="s">
        <v>64</v>
      </c>
      <c r="F5" s="42" t="s">
        <v>62</v>
      </c>
    </row>
    <row r="6" spans="1:6" x14ac:dyDescent="0.25">
      <c r="A6" s="38" t="s">
        <v>65</v>
      </c>
      <c r="B6" s="39">
        <v>44927</v>
      </c>
      <c r="C6" s="39">
        <v>45291</v>
      </c>
      <c r="D6" s="40">
        <v>45.2</v>
      </c>
      <c r="E6" s="41" t="s">
        <v>64</v>
      </c>
      <c r="F6" s="38" t="s">
        <v>62</v>
      </c>
    </row>
    <row r="7" spans="1:6" x14ac:dyDescent="0.25">
      <c r="A7" s="42" t="s">
        <v>7</v>
      </c>
      <c r="B7" s="43">
        <v>44927</v>
      </c>
      <c r="C7" s="43">
        <v>45107</v>
      </c>
      <c r="D7" s="44">
        <v>44.1</v>
      </c>
      <c r="E7" s="45" t="s">
        <v>64</v>
      </c>
      <c r="F7" s="42" t="s">
        <v>62</v>
      </c>
    </row>
    <row r="8" spans="1:6" x14ac:dyDescent="0.25">
      <c r="A8" s="38" t="s">
        <v>7</v>
      </c>
      <c r="B8" s="39">
        <v>45108</v>
      </c>
      <c r="C8" s="39">
        <v>45291</v>
      </c>
      <c r="D8" s="40">
        <v>34.4</v>
      </c>
      <c r="E8" s="41" t="s">
        <v>64</v>
      </c>
      <c r="F8" s="38" t="s">
        <v>66</v>
      </c>
    </row>
    <row r="9" spans="1:6" x14ac:dyDescent="0.25">
      <c r="A9" s="42" t="s">
        <v>67</v>
      </c>
      <c r="B9" s="43">
        <v>44927</v>
      </c>
      <c r="C9" s="43">
        <v>45016</v>
      </c>
      <c r="D9" s="44">
        <v>6</v>
      </c>
      <c r="E9" s="45" t="s">
        <v>68</v>
      </c>
      <c r="F9" s="42" t="s">
        <v>62</v>
      </c>
    </row>
    <row r="10" spans="1:6" x14ac:dyDescent="0.25">
      <c r="A10" s="38" t="s">
        <v>67</v>
      </c>
      <c r="B10" s="39">
        <v>45017</v>
      </c>
      <c r="C10" s="39">
        <v>45291</v>
      </c>
      <c r="D10" s="40">
        <v>8.2</v>
      </c>
      <c r="E10" s="41" t="s">
        <v>68</v>
      </c>
      <c r="F10" s="38" t="s">
        <v>69</v>
      </c>
    </row>
    <row r="11" spans="1:6" x14ac:dyDescent="0.25">
      <c r="A11" s="42" t="s">
        <v>60</v>
      </c>
      <c r="B11" s="43">
        <v>45292</v>
      </c>
      <c r="C11" s="43">
        <v>45657</v>
      </c>
      <c r="D11" s="44">
        <v>5.6</v>
      </c>
      <c r="E11" s="45" t="s">
        <v>61</v>
      </c>
      <c r="F11" s="42" t="s">
        <v>70</v>
      </c>
    </row>
    <row r="12" spans="1:6" x14ac:dyDescent="0.25">
      <c r="A12" s="38" t="s">
        <v>63</v>
      </c>
      <c r="B12" s="39">
        <v>45292</v>
      </c>
      <c r="C12" s="39">
        <v>45657</v>
      </c>
      <c r="D12" s="40">
        <v>38.2</v>
      </c>
      <c r="E12" s="41" t="s">
        <v>64</v>
      </c>
      <c r="F12" s="38" t="s">
        <v>70</v>
      </c>
    </row>
    <row r="13" spans="1:6" x14ac:dyDescent="0.25">
      <c r="A13" s="42" t="s">
        <v>65</v>
      </c>
      <c r="B13" s="43">
        <v>45292</v>
      </c>
      <c r="C13" s="43">
        <v>45657</v>
      </c>
      <c r="D13" s="44">
        <v>42.6</v>
      </c>
      <c r="E13" s="45" t="s">
        <v>64</v>
      </c>
      <c r="F13" s="42" t="s">
        <v>70</v>
      </c>
    </row>
    <row r="14" spans="1:6" x14ac:dyDescent="0.25">
      <c r="A14" s="38" t="s">
        <v>7</v>
      </c>
      <c r="B14" s="39">
        <v>45292</v>
      </c>
      <c r="C14" s="39">
        <v>45657</v>
      </c>
      <c r="D14" s="40">
        <v>38.7</v>
      </c>
      <c r="E14" s="41" t="s">
        <v>64</v>
      </c>
      <c r="F14" s="38" t="s">
        <v>70</v>
      </c>
    </row>
    <row r="15" spans="1:6" x14ac:dyDescent="0.25">
      <c r="A15" s="42" t="s">
        <v>67</v>
      </c>
      <c r="B15" s="43">
        <v>45292</v>
      </c>
      <c r="C15" s="43">
        <v>45657</v>
      </c>
      <c r="D15" s="44">
        <v>7.7</v>
      </c>
      <c r="E15" s="45" t="s">
        <v>68</v>
      </c>
      <c r="F15" s="42" t="s">
        <v>70</v>
      </c>
    </row>
    <row r="16" spans="1:6" x14ac:dyDescent="0.25">
      <c r="A16" s="38" t="s">
        <v>60</v>
      </c>
      <c r="B16" s="39">
        <v>45658</v>
      </c>
      <c r="C16" s="39">
        <v>46022</v>
      </c>
      <c r="D16" s="40">
        <v>5.8</v>
      </c>
      <c r="E16" s="41" t="s">
        <v>61</v>
      </c>
      <c r="F16" s="38" t="s">
        <v>71</v>
      </c>
    </row>
    <row r="17" spans="1:6" x14ac:dyDescent="0.25">
      <c r="A17" s="42" t="s">
        <v>63</v>
      </c>
      <c r="B17" s="43">
        <v>45658</v>
      </c>
      <c r="C17" s="43">
        <v>46022</v>
      </c>
      <c r="D17" s="44">
        <v>35.8</v>
      </c>
      <c r="E17" s="45" t="s">
        <v>64</v>
      </c>
      <c r="F17" s="42" t="s">
        <v>71</v>
      </c>
    </row>
    <row r="18" spans="1:6" x14ac:dyDescent="0.25">
      <c r="A18" s="38" t="s">
        <v>65</v>
      </c>
      <c r="B18" s="39">
        <v>45658</v>
      </c>
      <c r="C18" s="39">
        <v>46022</v>
      </c>
      <c r="D18" s="40">
        <v>40.5</v>
      </c>
      <c r="E18" s="41" t="s">
        <v>64</v>
      </c>
      <c r="F18" s="38" t="s">
        <v>71</v>
      </c>
    </row>
    <row r="19" spans="1:6" x14ac:dyDescent="0.25">
      <c r="A19" s="42" t="s">
        <v>7</v>
      </c>
      <c r="B19" s="43">
        <v>45658</v>
      </c>
      <c r="C19" s="43">
        <v>46022</v>
      </c>
      <c r="D19" s="44">
        <v>34.7</v>
      </c>
      <c r="E19" s="45" t="s">
        <v>64</v>
      </c>
      <c r="F19" s="42" t="s">
        <v>71</v>
      </c>
    </row>
    <row r="20" spans="1:6" x14ac:dyDescent="0.25">
      <c r="A20" s="38" t="s">
        <v>67</v>
      </c>
      <c r="B20" s="39">
        <v>45658</v>
      </c>
      <c r="C20" s="39">
        <v>46022</v>
      </c>
      <c r="D20" s="40">
        <v>7.7</v>
      </c>
      <c r="E20" s="41" t="s">
        <v>68</v>
      </c>
      <c r="F20" s="38" t="s">
        <v>71</v>
      </c>
    </row>
    <row r="21" spans="1:6" x14ac:dyDescent="0.25">
      <c r="A21" s="42" t="s">
        <v>60</v>
      </c>
      <c r="B21" s="43">
        <v>46023</v>
      </c>
      <c r="C21" s="43">
        <v>46387</v>
      </c>
      <c r="D21" s="44">
        <v>5.9</v>
      </c>
      <c r="E21" s="45" t="s">
        <v>61</v>
      </c>
      <c r="F21" s="42" t="s">
        <v>72</v>
      </c>
    </row>
    <row r="22" spans="1:6" x14ac:dyDescent="0.25">
      <c r="A22" s="38" t="s">
        <v>63</v>
      </c>
      <c r="B22" s="39">
        <v>46023</v>
      </c>
      <c r="C22" s="39">
        <v>46295</v>
      </c>
      <c r="D22" s="40">
        <v>34.7</v>
      </c>
      <c r="E22" s="41" t="s">
        <v>64</v>
      </c>
      <c r="F22" s="38" t="s">
        <v>72</v>
      </c>
    </row>
    <row r="23" spans="1:6" x14ac:dyDescent="0.25">
      <c r="A23" s="42" t="s">
        <v>63</v>
      </c>
      <c r="B23" s="43">
        <v>46296</v>
      </c>
      <c r="C23" s="43">
        <v>46387</v>
      </c>
      <c r="D23" s="44">
        <v>41.8</v>
      </c>
      <c r="E23" s="45" t="s">
        <v>64</v>
      </c>
      <c r="F23" s="42" t="s">
        <v>73</v>
      </c>
    </row>
    <row r="24" spans="1:6" x14ac:dyDescent="0.25">
      <c r="A24" s="38" t="s">
        <v>65</v>
      </c>
      <c r="B24" s="39">
        <v>46023</v>
      </c>
      <c r="C24" s="39">
        <v>46387</v>
      </c>
      <c r="D24" s="40">
        <v>39</v>
      </c>
      <c r="E24" s="41" t="s">
        <v>64</v>
      </c>
      <c r="F24" s="38" t="s">
        <v>72</v>
      </c>
    </row>
    <row r="25" spans="1:6" x14ac:dyDescent="0.25">
      <c r="A25" s="42" t="s">
        <v>7</v>
      </c>
      <c r="B25" s="43">
        <v>46023</v>
      </c>
      <c r="C25" s="43">
        <v>46173</v>
      </c>
      <c r="D25" s="44">
        <v>34.1</v>
      </c>
      <c r="E25" s="45" t="s">
        <v>64</v>
      </c>
      <c r="F25" s="42" t="s">
        <v>72</v>
      </c>
    </row>
    <row r="26" spans="1:6" x14ac:dyDescent="0.25">
      <c r="A26" s="38" t="s">
        <v>7</v>
      </c>
      <c r="B26" s="39">
        <v>46174</v>
      </c>
      <c r="C26" s="39">
        <v>46387</v>
      </c>
      <c r="D26" s="40">
        <v>44.5</v>
      </c>
      <c r="E26" s="41" t="s">
        <v>64</v>
      </c>
      <c r="F26" s="38" t="s">
        <v>74</v>
      </c>
    </row>
    <row r="27" spans="1:6" x14ac:dyDescent="0.25">
      <c r="A27" s="42" t="s">
        <v>67</v>
      </c>
      <c r="B27" s="43">
        <v>46023</v>
      </c>
      <c r="C27" s="43">
        <v>46387</v>
      </c>
      <c r="D27" s="44">
        <v>7.2</v>
      </c>
      <c r="E27" s="45" t="s">
        <v>68</v>
      </c>
      <c r="F27" s="42" t="s">
        <v>72</v>
      </c>
    </row>
  </sheetData>
  <mergeCells count="1">
    <mergeCell ref="A2:F2"/>
  </mergeCells>
  <pageMargins left="0.7" right="0.7" top="0.75" bottom="0.75" header="0.3" footer="0.3"/>
  <pageSetup paperSize="9" orientation="portrait" horizontalDpi="4294967295" verticalDpi="4294967295" scale="100" fitToWidth="1" fitToHeight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4A3B8"/>
    <pageSetUpPr fitToPage="1"/>
  </sheetPr>
  <dimension ref="A1:B17"/>
  <sheetViews>
    <sheetView workbookViewId="0" showGridLines="0"/>
  </sheetViews>
  <sheetFormatPr defaultRowHeight="15" outlineLevelRow="0" outlineLevelCol="0" x14ac:dyDescent="55"/>
  <cols>
    <col min="1" max="1" width="14" customWidth="1"/>
    <col min="2" max="2" width="96" customWidth="1"/>
  </cols>
  <sheetData>
    <row r="1" ht="46" customHeight="1" spans="1:2" x14ac:dyDescent="0.25">
      <c r="A1" s="1"/>
      <c r="B1" s="2" t="s">
        <v>75</v>
      </c>
    </row>
    <row r="2" ht="22" customHeight="1" spans="1:1" x14ac:dyDescent="0.25">
      <c r="A2" s="3" t="s">
        <v>76</v>
      </c>
    </row>
    <row r="4" ht="30" customHeight="1" spans="1:2" x14ac:dyDescent="0.25">
      <c r="A4" s="46" t="s">
        <v>77</v>
      </c>
      <c r="B4" s="47" t="s">
        <v>78</v>
      </c>
    </row>
    <row r="5" ht="30" customHeight="1" spans="1:2" x14ac:dyDescent="0.25">
      <c r="A5" s="46" t="s">
        <v>79</v>
      </c>
      <c r="B5" s="47" t="s">
        <v>80</v>
      </c>
    </row>
    <row r="6" ht="30" customHeight="1" spans="1:2" x14ac:dyDescent="0.25">
      <c r="A6" s="46" t="s">
        <v>81</v>
      </c>
      <c r="B6" s="47" t="s">
        <v>82</v>
      </c>
    </row>
    <row r="7" ht="18" customHeight="1" spans="1:2" x14ac:dyDescent="0.25">
      <c r="A7" s="46"/>
      <c r="B7" s="47"/>
    </row>
    <row r="8" ht="18" customHeight="1" spans="1:2" x14ac:dyDescent="0.25">
      <c r="A8" s="46" t="s">
        <v>83</v>
      </c>
      <c r="B8" s="47" t="s">
        <v>84</v>
      </c>
    </row>
    <row r="9" ht="18" customHeight="1" spans="1:2" x14ac:dyDescent="0.25">
      <c r="A9" s="46" t="s">
        <v>83</v>
      </c>
      <c r="B9" s="47" t="s">
        <v>85</v>
      </c>
    </row>
    <row r="10" ht="30" customHeight="1" spans="1:2" x14ac:dyDescent="0.25">
      <c r="A10" s="46" t="s">
        <v>83</v>
      </c>
      <c r="B10" s="47" t="s">
        <v>86</v>
      </c>
    </row>
    <row r="11" ht="18" customHeight="1" spans="1:2" x14ac:dyDescent="0.25">
      <c r="A11" s="46"/>
      <c r="B11" s="47"/>
    </row>
    <row r="12" ht="18" customHeight="1" spans="1:2" x14ac:dyDescent="0.25">
      <c r="A12" s="46"/>
      <c r="B12" s="48" t="s">
        <v>87</v>
      </c>
    </row>
    <row r="13" ht="30" customHeight="1" spans="1:2" x14ac:dyDescent="0.25">
      <c r="A13" s="46"/>
      <c r="B13" s="49" t="s">
        <v>88</v>
      </c>
    </row>
    <row r="14" ht="18" customHeight="1" spans="1:2" x14ac:dyDescent="0.25">
      <c r="A14" s="46"/>
      <c r="B14" s="47"/>
    </row>
    <row r="15" ht="30" customHeight="1" spans="1:2" x14ac:dyDescent="0.25">
      <c r="A15" s="46" t="s">
        <v>89</v>
      </c>
      <c r="B15" s="50" t="s">
        <v>90</v>
      </c>
    </row>
    <row r="16" ht="18" customHeight="1" spans="1:2" x14ac:dyDescent="0.25">
      <c r="A16" s="46"/>
      <c r="B16" s="47"/>
    </row>
    <row r="17" ht="18" customHeight="1" spans="1:2" x14ac:dyDescent="0.25">
      <c r="A17" s="46"/>
      <c r="B17" s="51" t="s">
        <v>91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KNIHA JÍZD</vt:lpstr>
      <vt:lpstr>Souhrn</vt:lpstr>
      <vt:lpstr>Sazby</vt:lpstr>
      <vt:lpstr>Návod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Carster</dc:creator>
  <dc:title>Kniha jízd - vzor</dc:title>
  <dc:subject/>
  <dc:description/>
  <cp:keywords/>
  <cp:category/>
  <cp:lastModifiedBy>Unknown</cp:lastModifiedBy>
  <dcterms:created xsi:type="dcterms:W3CDTF">2026-11-03T19:07:35Z</dcterms:created>
  <dcterms:modified xsi:type="dcterms:W3CDTF">2026-11-03T19:07:35Z</dcterms:modified>
</cp:coreProperties>
</file>